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tabRatio="500"/>
  </bookViews>
  <sheets>
    <sheet name="HEJ" sheetId="1" r:id="rId1"/>
  </sheets>
  <definedNames>
    <definedName name="_xlnm._FilterDatabase" localSheetId="0" hidden="1">HEJ!$A$50:$K$59</definedName>
    <definedName name="_xlnm.Print_Area" localSheetId="0">HEJ!$A$1:$V$69</definedName>
    <definedName name="_xlnm.Print_Titles" localSheetId="0">HEJ!$49:$50</definedName>
  </definedNames>
  <calcPr calcId="144525"/>
</workbook>
</file>

<file path=xl/comments1.xml><?xml version="1.0" encoding="utf-8"?>
<comments xmlns="http://schemas.openxmlformats.org/spreadsheetml/2006/main">
  <authors>
    <author>michellefigueiredo</author>
    <author>Autor desconhecido</author>
  </authors>
  <commentList>
    <comment ref="B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Jan26 246.862,25</t>
        </r>
      </text>
    </comment>
    <comment ref="C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Jna26 246.862,25</t>
        </r>
      </text>
    </comment>
    <comment ref="D23" authorId="1">
      <text>
        <r>
          <rPr>
            <sz val="10"/>
            <rFont val="Arial"/>
            <charset val="134"/>
          </rPr>
          <t>Custeio</t>
        </r>
      </text>
    </comment>
    <comment ref="J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Jan26</t>
        </r>
      </text>
    </comment>
    <comment ref="L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C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D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J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Fev26</t>
        </r>
      </text>
    </comment>
    <comment ref="L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T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4º Apostilamento DEZ/25 R$ 239.785,29 EMPENHO 29/01/26 85630321  2026.2850.131.00017 Fonte 2605 -ORDEM DE PAGAMENTO 2026.2850.131.00017.001 QUITADO EM 02/02/26 R$ 239.785,29 85844911</t>
        </r>
      </text>
    </comment>
    <comment ref="L2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C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D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Fev26</t>
        </r>
      </text>
    </comment>
    <comment ref="E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202600010014378</t>
        </r>
      </text>
    </comment>
    <comment ref="H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J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Mar26</t>
        </r>
      </text>
    </comment>
    <comment ref="L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JFev26</t>
        </r>
      </text>
    </comment>
    <comment ref="M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L27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Mar26 R$ 1.193.899,54 + 8.248.195,16 + Fundo rescisório 463.272,20</t>
        </r>
      </text>
    </comment>
    <comment ref="B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C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D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E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H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J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Abr26</t>
        </r>
      </text>
    </comment>
    <comment ref="L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M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L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  <comment ref="M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202500010064186</t>
        </r>
      </text>
    </comment>
    <comment ref="L30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  <comment ref="B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+9ºApostilamento Maio26 260.516,73</t>
        </r>
      </text>
    </comment>
    <comment ref="C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+9ºApostilamento Maio26 260.516,73</t>
        </r>
      </text>
    </comment>
    <comment ref="D31" authorId="1">
      <text>
        <r>
          <rPr>
            <sz val="10"/>
            <rFont val="Arial"/>
            <charset val="134"/>
          </rPr>
          <t>Custeio</t>
        </r>
      </text>
    </comment>
    <comment ref="J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Mai26</t>
        </r>
      </text>
    </comment>
    <comment ref="L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8ºApostilamento Abr26</t>
        </r>
      </text>
    </comment>
    <comment ref="L32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Fundo rescisório Mai26</t>
        </r>
      </text>
    </comment>
    <comment ref="L3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Mai26</t>
        </r>
      </text>
    </comment>
    <comment ref="L3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Jun26</t>
        </r>
      </text>
    </comment>
    <comment ref="B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+10ºApostilamento Junho26 257.041,57</t>
        </r>
      </text>
    </comment>
    <comment ref="C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+10ºApostilamento Junho26 257.041,57</t>
        </r>
      </text>
    </comment>
    <comment ref="D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9ºApostilamento Mai26</t>
        </r>
      </text>
    </comment>
    <comment ref="E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202600010014378</t>
        </r>
      </text>
    </comment>
    <comment ref="J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Jun26</t>
        </r>
      </text>
    </comment>
    <comment ref="L3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9ºApostilamento Mai26</t>
        </r>
      </text>
    </comment>
    <comment ref="L3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Jun26
</t>
        </r>
      </text>
    </comment>
    <comment ref="L37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Fundo rescisório Jun26</t>
        </r>
      </text>
    </comment>
  </commentList>
</comments>
</file>

<file path=xl/sharedStrings.xml><?xml version="1.0" encoding="utf-8"?>
<sst xmlns="http://schemas.openxmlformats.org/spreadsheetml/2006/main" count="123" uniqueCount="82">
  <si>
    <t>Relatório Resumido da Execução Orçamentária e Financeira por Contrato de Gestão</t>
  </si>
  <si>
    <t>Mês/Ano: JANEIRO a JUNHO/2026</t>
  </si>
  <si>
    <t>Órgão Contratante: SECRETARIA DE ESTADO DA SAÚDE – SES/GO.</t>
  </si>
  <si>
    <t>CNPJ: 02.529.964/0001-57</t>
  </si>
  <si>
    <t>Organização Social Contratada : Associação de Gestão, Inovação e Resultados em Saúde - AGIR</t>
  </si>
  <si>
    <t>CNPJ: 02.918.347/0001-43 matriz AGIR</t>
  </si>
  <si>
    <t>Unidade Gerida: HOSPITAL ESTADUAL DE JATAÍ Dr. SERAFIM DE CARVALHO – HEJ</t>
  </si>
  <si>
    <t>Termo de Colaboração nº: 41/2025 - SES /    5º Apostilamento  (Janeiro26) / 6º Apostilamento (FEVEREIRO/26) / 7º Apostilamento (MARÇO/26) / 8º Apostilamento (ABRIL/26) /  9º Apostilamento (MAIO/26) / 10º Apostilamento (JUNHO/26) /</t>
  </si>
  <si>
    <t>Vigência do Contrato de Gestão:  Início 01/09/2025 Término 31/08/2028</t>
  </si>
  <si>
    <t>Previsão de Repasse Mensal do Contrato de Gestão - Custeio : R$ 9.920.175,60 Processo nº: 202300010051875</t>
  </si>
  <si>
    <t xml:space="preserve">Previsão de Repasse Mensal do Contrato de Gestão - Investimentos:  Mar/26 202600010014378 /  Abr/26 202500010064186  / Abr/26 202600010027080   /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</si>
  <si>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</si>
  <si>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</si>
  <si>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</si>
  <si>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</si>
  <si>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</si>
  <si>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</si>
  <si>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</si>
  <si>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</si>
  <si>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</si>
  <si>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</t>
  </si>
  <si>
    <t>7. Guias de Receita (Devolução de Recursos de Exercícios Anteriores)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</si>
  <si>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</si>
  <si>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</si>
  <si>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10=5-(6+7) + 8 + 9</t>
  </si>
  <si>
    <t>Custeio</t>
  </si>
  <si>
    <t>Investimentos</t>
  </si>
  <si>
    <t>Repasses Adicionais (Ver Legenda)</t>
  </si>
  <si>
    <t>Referência/Parcela</t>
  </si>
  <si>
    <t>Investimento</t>
  </si>
  <si>
    <t>jan26</t>
  </si>
  <si>
    <t>fev/26</t>
  </si>
  <si>
    <t>abr/26</t>
  </si>
  <si>
    <t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</si>
  <si>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</si>
  <si>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</si>
  <si>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</si>
  <si>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>Mandados Judiciais .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</si>
  <si>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</si>
  <si>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</si>
  <si>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</si>
  <si>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</si>
  <si>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</si>
  <si>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</si>
  <si>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</si>
  <si>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</si>
  <si>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 xml:space="preserve">Período da APLICAÇÃO da Glosa (mês/ano)- </t>
  </si>
  <si>
    <t>Área Responsável</t>
  </si>
  <si>
    <t>Desconto PLANISA</t>
  </si>
  <si>
    <t>3. 3. 50. 85 02</t>
  </si>
  <si>
    <t>202500010021379 Despacho 1058 SEI Nº 77627760. Ofício 50045/25 SUPECC SEI Nº 77638622</t>
  </si>
  <si>
    <t xml:space="preserve">SES/SUPECC </t>
  </si>
  <si>
    <t>fev-26</t>
  </si>
  <si>
    <t>SES/SUPECC</t>
  </si>
  <si>
    <r>
      <rPr>
        <b/>
        <sz val="11"/>
        <color rgb="FF000000"/>
        <rFont val="Calibri"/>
        <charset val="1"/>
      </rPr>
      <t>Total Geral</t>
    </r>
  </si>
  <si>
    <t xml:space="preserve">Nota Explicativa: </t>
  </si>
  <si>
    <r>
      <t>Valor Estimado no Contrato de Gestão = Custeio (R$ 9.920.175,60 ) +  5º Apostilamento JAN/26 R$ 246.862,25 / 6º Apostilamento FEV/26 R$ 257.898,31 /  7º Apostilamento MAR/26 R$</t>
    </r>
    <r>
      <rPr>
        <sz val="10"/>
        <rFont val="Calibri"/>
        <charset val="1"/>
      </rPr>
      <t xml:space="preserve"> 263.338,65</t>
    </r>
    <r>
      <rPr>
        <sz val="10"/>
        <color theme="1"/>
        <rFont val="Calibri"/>
        <charset val="1"/>
      </rPr>
      <t xml:space="preserve"> / 8º Apostilamento ABR/26 R$ 260.828,10 / 9º Apostilamento MAI/26 R$ </t>
    </r>
    <r>
      <rPr>
        <sz val="10"/>
        <rFont val="Calibri"/>
        <charset val="1"/>
      </rPr>
      <t xml:space="preserve">260.516,73 </t>
    </r>
    <r>
      <rPr>
        <sz val="10"/>
        <color theme="1"/>
        <rFont val="Calibri"/>
        <charset val="1"/>
      </rPr>
      <t xml:space="preserve"> / 10º Apostilamento JUN/26 R$ 257.041,57 / </t>
    </r>
    <r>
      <rPr>
        <b/>
        <sz val="10"/>
        <color rgb="FFFF0000"/>
        <rFont val="Calibri"/>
        <charset val="1"/>
      </rPr>
      <t xml:space="preserve"> </t>
    </r>
    <r>
      <rPr>
        <sz val="10"/>
        <color theme="1"/>
        <rFont val="Calibri"/>
        <charset val="1"/>
      </rPr>
      <t xml:space="preserve">
1. Valor Mensal Estimado no Contrato de Gestão = Custeio (R$ 9.920.175,60 ) +  +  5º Apostilamento JAN/26 R$ 246.862,25 / 6º Apostilamento FEV/26 R$ 257.898,31 /   7º Apostilamento MAR/26 R$</t>
    </r>
    <r>
      <rPr>
        <sz val="10"/>
        <rFont val="Calibri"/>
        <charset val="1"/>
      </rPr>
      <t xml:space="preserve"> 263.338,65</t>
    </r>
    <r>
      <rPr>
        <b/>
        <sz val="10"/>
        <color rgb="FFC00000"/>
        <rFont val="Calibri"/>
        <charset val="1"/>
      </rPr>
      <t xml:space="preserve"> </t>
    </r>
    <r>
      <rPr>
        <sz val="10"/>
        <color theme="1"/>
        <rFont val="Calibri"/>
        <charset val="1"/>
      </rPr>
      <t xml:space="preserve"> / 8º Apostilamento ABR/26 R$ 260.828,10 / 9º Apostilamento MAI/26 R$ 260.516,73 / 10º Apostilamento JUN/26 R$ 257.041,57 / 
2. EMPENHOS                                                                                                                                                                                                                                                                                                                                                                        2026.2850.050.00051   20/01/26    </t>
    </r>
    <r>
      <rPr>
        <b/>
        <sz val="10"/>
        <color theme="1"/>
        <rFont val="Calibri"/>
        <charset val="1"/>
      </rPr>
      <t xml:space="preserve">R$ 69.810.208,48 </t>
    </r>
    <r>
      <rPr>
        <sz val="10"/>
        <color theme="1"/>
        <rFont val="Calibri"/>
        <charset val="1"/>
      </rPr>
      <t xml:space="preserve">   total PAGO R$ 47.950.170,32        </t>
    </r>
    <r>
      <rPr>
        <b/>
        <sz val="10"/>
        <color theme="1"/>
        <rFont val="Calibri"/>
        <charset val="1"/>
      </rPr>
      <t>saldo Empenhado R$ 21.860.038,16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2026.2850.055.00024   20/01/26    </t>
    </r>
    <r>
      <rPr>
        <b/>
        <sz val="10"/>
        <color theme="1"/>
        <rFont val="Calibri"/>
        <charset val="1"/>
      </rPr>
      <t>R$ 1.193.899,54</t>
    </r>
    <r>
      <rPr>
        <sz val="10"/>
        <color theme="1"/>
        <rFont val="Calibri"/>
        <charset val="1"/>
      </rPr>
      <t xml:space="preserve">      total PAGO R$   1.193.899,54         saldo Empenhado R$ 0,00                                                                                                                                                                        2026.2850.055.00025   20/01/26    </t>
    </r>
    <r>
      <rPr>
        <b/>
        <sz val="10"/>
        <color theme="1"/>
        <rFont val="Calibri"/>
        <charset val="1"/>
      </rPr>
      <t>R$ 13.132.894,94</t>
    </r>
    <r>
      <rPr>
        <sz val="10"/>
        <color theme="1"/>
        <rFont val="Calibri"/>
        <charset val="1"/>
      </rPr>
      <t xml:space="preserve">   total PAGO R$   4.775.595,16       </t>
    </r>
    <r>
      <rPr>
        <b/>
        <sz val="10"/>
        <color theme="1"/>
        <rFont val="Calibri"/>
        <charset val="1"/>
      </rPr>
      <t xml:space="preserve">  saldo Empenhado R$ 8.357.296,70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>2026.2850.050.0013</t>
    </r>
    <r>
      <rPr>
        <sz val="10"/>
        <color rgb="FFFF0000"/>
        <rFont val="Calibri"/>
        <charset val="1"/>
      </rPr>
      <t>3</t>
    </r>
    <r>
      <rPr>
        <sz val="10"/>
        <color theme="1"/>
        <rFont val="Calibri"/>
        <charset val="1"/>
      </rPr>
      <t xml:space="preserve">   22/05/26 </t>
    </r>
    <r>
      <rPr>
        <b/>
        <sz val="10"/>
        <color theme="1"/>
        <rFont val="Calibri"/>
        <charset val="1"/>
      </rPr>
      <t xml:space="preserve">   R$ 26.178.828,18   </t>
    </r>
    <r>
      <rPr>
        <sz val="10"/>
        <color theme="1"/>
        <rFont val="Calibri"/>
        <charset val="1"/>
      </rPr>
      <t xml:space="preserve">total PAGO R$   0,00 </t>
    </r>
    <r>
      <rPr>
        <b/>
        <sz val="10"/>
        <color theme="1"/>
        <rFont val="Calibri"/>
        <charset val="1"/>
      </rPr>
      <t xml:space="preserve">                        saldo Empenhado 26.178.828,18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>2026.2850.055.00062</t>
    </r>
    <r>
      <rPr>
        <b/>
        <sz val="10"/>
        <color theme="1"/>
        <rFont val="Calibri"/>
        <charset val="1"/>
      </rPr>
      <t xml:space="preserve">  </t>
    </r>
    <r>
      <rPr>
        <sz val="10"/>
        <color theme="1"/>
        <rFont val="Calibri"/>
        <charset val="1"/>
      </rPr>
      <t xml:space="preserve"> 22/05/26</t>
    </r>
    <r>
      <rPr>
        <b/>
        <sz val="10"/>
        <color theme="1"/>
        <rFont val="Calibri"/>
        <charset val="1"/>
      </rPr>
      <t xml:space="preserve">    R$ 3.213.742,68     total PAGO R$   0,00                         saldo Empenhado 3.213.742,68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2026.2850.151.00010   </t>
    </r>
    <r>
      <rPr>
        <b/>
        <sz val="10"/>
        <color theme="1"/>
        <rFont val="Calibri"/>
        <charset val="1"/>
      </rPr>
      <t xml:space="preserve">22/05/26    R$ 5.512.533,38     </t>
    </r>
    <r>
      <rPr>
        <sz val="10"/>
        <color theme="1"/>
        <rFont val="Calibri"/>
        <charset val="1"/>
      </rPr>
      <t>total PAGO R$   5.512.533,38</t>
    </r>
    <r>
      <rPr>
        <b/>
        <sz val="10"/>
        <color theme="1"/>
        <rFont val="Calibri"/>
        <charset val="1"/>
      </rPr>
      <t xml:space="preserve">        </t>
    </r>
    <r>
      <rPr>
        <sz val="10"/>
        <color theme="1"/>
        <rFont val="Calibri"/>
        <charset val="1"/>
      </rPr>
      <t xml:space="preserve">saldo Empenhado R$ 0,00    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.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3. Valor informado pela área técnica - GEFIN SEI Nº 202500010016855.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e 5. Valores conforme Solicitação de Liquidação e Pagamento: JAN/26 Parcial SEI Nº 84313493; JAN/26 Consolidado 86534399 / FEV/26 Parcial 85221647 / FEV/26 Consolidado 87499787 / MAR26 única 86422644  / ABR26 única 87499742 / MAI26 única 88997854 / JUN26 parcial 90493091 / JUN26 consolidado</t>
    </r>
  </si>
  <si>
    <r>
      <rPr>
        <sz val="11"/>
        <color rgb="FF000000"/>
        <rFont val="Calibri"/>
        <charset val="1"/>
      </rPr>
      <t>C</t>
    </r>
    <r>
      <rPr>
        <sz val="10"/>
        <color rgb="FF000000"/>
        <rFont val="Calibri"/>
        <charset val="1"/>
      </rPr>
      <t>onforme diretrizes descritas no Despacho 2688 (SEI Nº 65101374 ), Processo SEI Nº 202400010067105) o valor dos servidores cedidos , auxílio moradia, bolsa de residência médica e gratificação de servidores estatutários serão apenas de caráter informativo.
Informamos que o Termo de Colaboração Nº 41/2025 - não possui servidores cedidos e nem programa de residência.</t>
    </r>
  </si>
  <si>
    <t xml:space="preserve">6. Guia de Recolhimento:
</t>
  </si>
  <si>
    <t xml:space="preserve">8. Pagamentos (repasses – Restos a Pagar)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</si>
  <si>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Pagamentos de Despesas de Exercícios Anteriores - DEA
-FEV26 Pago 4º Apostilamento DEZ/25 R$ 239.785,29 EMPENHO 29/01/26 85630321  2026.2850.131.00017 Fonte 2605 -ORDEM DE PAGAMENTO 2026.2850.131.00017.001 QUITADO EM 02/02/26 R$ 239.785,29 85844911
</t>
  </si>
  <si>
    <t>Demonstrativo de investimento repassados no período de Janeiro a Junho/2026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</si>
  <si>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</si>
  <si>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</si>
  <si>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</si>
  <si>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</si>
  <si>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</si>
  <si>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</si>
  <si>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</si>
  <si>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202600010014378</t>
  </si>
  <si>
    <t>2026285006000006001</t>
  </si>
  <si>
    <t>4.4.50.51.06</t>
  </si>
  <si>
    <t>Desenvolvimento dos projetos para a reforma de alguns ambientes do HEJ</t>
  </si>
  <si>
    <t>202500010064186</t>
  </si>
  <si>
    <t>2026285016100324001</t>
  </si>
  <si>
    <t>4.4.50.42.05</t>
  </si>
  <si>
    <t xml:space="preserve">Referente a 536h de consultoria dos serviços da empresa NOXTEC Serviços Ltda, responsável pela transição do Sistema de Gestão Hospitalar (SGH/MV) no HEJ  </t>
  </si>
  <si>
    <t>202600010027080</t>
  </si>
  <si>
    <t>2026285006000018001</t>
  </si>
  <si>
    <t>Substituição de peça de alto custo para o Tomógrafo - TUBO</t>
  </si>
  <si>
    <t>Total Geral HEJ</t>
  </si>
  <si>
    <t xml:space="preserve">Fonte: Contratos de Gestão e Aditivos contidos no processo e Portal Transparência: saude.go.gov.br e Sistema SIOFINET - Portal.go.gov.br. 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</si>
</sst>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_-* #,##0.00_-;\-* #,##0.00_-;_-* \-??_-;_-@_-"/>
    <numFmt numFmtId="181" formatCode="_-&quot;R$&quot;\ * #,##0.00_-;\-&quot;R$&quot;\ * #,##0.00_-;_-&quot;R$&quot;\ * &quot;-&quot;??_-;_-@_-"/>
    <numFmt numFmtId="182" formatCode="[$-416]mmm\-yy;@"/>
    <numFmt numFmtId="183" formatCode="[$R$-416]\ #,##0.00;[Red]\-[$R$-416]\ #,##0.00"/>
  </numFmts>
  <fonts count="44">
    <font>
      <sz val="11"/>
      <color rgb="FF000000"/>
      <name val="Calibri"/>
      <charset val="1"/>
    </font>
    <font>
      <sz val="11"/>
      <name val="Calibri"/>
      <charset val="1"/>
    </font>
    <font>
      <sz val="11"/>
      <color theme="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name val="Calibri"/>
      <charset val="1"/>
    </font>
    <font>
      <b/>
      <sz val="10"/>
      <name val="Calibri"/>
      <charset val="1"/>
    </font>
    <font>
      <b/>
      <sz val="10"/>
      <color theme="0"/>
      <name val="Calibri"/>
      <charset val="1"/>
    </font>
    <font>
      <b/>
      <sz val="10"/>
      <color theme="1"/>
      <name val="Calibri"/>
      <charset val="1"/>
    </font>
    <font>
      <b/>
      <sz val="10"/>
      <color rgb="FFFF0000"/>
      <name val="Calibri"/>
      <charset val="1"/>
    </font>
    <font>
      <b/>
      <sz val="11"/>
      <color rgb="FF000000"/>
      <name val="Calibri"/>
      <charset val="1"/>
    </font>
    <font>
      <sz val="10"/>
      <color theme="1"/>
      <name val="Calibri"/>
      <charset val="1"/>
    </font>
    <font>
      <sz val="10"/>
      <color rgb="FFFF0000"/>
      <name val="Calibri"/>
      <charset val="1"/>
    </font>
    <font>
      <b/>
      <sz val="20"/>
      <name val="Arial"/>
      <charset val="1"/>
    </font>
    <font>
      <sz val="10"/>
      <color theme="0"/>
      <name val="Calibri"/>
      <charset val="1"/>
    </font>
    <font>
      <b/>
      <sz val="10"/>
      <color rgb="FFFFFFFE"/>
      <name val="Calibri"/>
      <charset val="1"/>
    </font>
    <font>
      <sz val="10"/>
      <color rgb="FF000000"/>
      <name val="Arial"/>
      <charset val="1"/>
    </font>
    <font>
      <sz val="1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C00000"/>
      <name val="Calibri"/>
      <charset val="1"/>
    </font>
    <font>
      <sz val="9"/>
      <name val="Arial"/>
      <charset val="0"/>
    </font>
    <font>
      <b/>
      <sz val="9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D8D8D8"/>
      </patternFill>
    </fill>
    <fill>
      <patternFill patternType="solid">
        <fgColor rgb="FFD9E2F3"/>
        <bgColor rgb="FFD8D8D8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20" fillId="0" borderId="0" applyBorder="0" applyAlignment="0" applyProtection="0"/>
    <xf numFmtId="177" fontId="20" fillId="0" borderId="0" applyBorder="0" applyAlignment="0" applyProtection="0"/>
    <xf numFmtId="9" fontId="20" fillId="0" borderId="0" applyBorder="0" applyAlignment="0" applyProtection="0"/>
    <xf numFmtId="178" fontId="20" fillId="0" borderId="0" applyBorder="0" applyAlignment="0" applyProtection="0"/>
    <xf numFmtId="179" fontId="20" fillId="0" borderId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2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8" borderId="25" applyNumberFormat="0" applyAlignment="0" applyProtection="0">
      <alignment vertical="center"/>
    </xf>
    <xf numFmtId="0" fontId="31" fillId="9" borderId="26" applyNumberFormat="0" applyAlignment="0" applyProtection="0">
      <alignment vertical="center"/>
    </xf>
    <xf numFmtId="0" fontId="32" fillId="9" borderId="25" applyNumberFormat="0" applyAlignment="0" applyProtection="0">
      <alignment vertical="center"/>
    </xf>
    <xf numFmtId="0" fontId="33" fillId="10" borderId="27" applyNumberFormat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0" borderId="0"/>
    <xf numFmtId="180" fontId="0" fillId="0" borderId="0" applyBorder="0" applyProtection="0"/>
  </cellStyleXfs>
  <cellXfs count="134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3" fillId="2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/>
    <xf numFmtId="0" fontId="5" fillId="2" borderId="2" xfId="0" applyFont="1" applyFill="1" applyBorder="1" applyAlignment="1" applyProtection="1">
      <alignment vertical="center" wrapText="1"/>
    </xf>
    <xf numFmtId="0" fontId="4" fillId="0" borderId="3" xfId="0" applyFont="1" applyBorder="1" applyAlignment="1" applyProtection="1">
      <alignment wrapText="1"/>
    </xf>
    <xf numFmtId="0" fontId="4" fillId="0" borderId="4" xfId="0" applyFont="1" applyBorder="1" applyAlignment="1" applyProtection="1">
      <alignment horizontal="right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17" fontId="6" fillId="0" borderId="13" xfId="0" applyNumberFormat="1" applyFont="1" applyBorder="1" applyAlignment="1" applyProtection="1">
      <alignment horizontal="center" vertical="center" wrapText="1"/>
    </xf>
    <xf numFmtId="180" fontId="7" fillId="0" borderId="13" xfId="0" applyNumberFormat="1" applyFont="1" applyBorder="1" applyAlignment="1" applyProtection="1">
      <alignment horizontal="center" vertical="center" wrapText="1"/>
    </xf>
    <xf numFmtId="180" fontId="4" fillId="0" borderId="13" xfId="0" applyNumberFormat="1" applyFont="1" applyBorder="1" applyAlignment="1" applyProtection="1">
      <alignment horizontal="center" vertical="center" wrapText="1"/>
    </xf>
    <xf numFmtId="4" fontId="4" fillId="0" borderId="13" xfId="0" applyNumberFormat="1" applyFont="1" applyBorder="1" applyAlignment="1" applyProtection="1">
      <alignment horizontal="center" vertical="center" wrapText="1"/>
    </xf>
    <xf numFmtId="4" fontId="4" fillId="0" borderId="0" xfId="0" applyNumberFormat="1" applyFont="1"/>
    <xf numFmtId="17" fontId="4" fillId="0" borderId="13" xfId="0" applyNumberFormat="1" applyFont="1" applyBorder="1" applyAlignment="1" applyProtection="1">
      <alignment horizontal="center" vertical="center" wrapText="1"/>
    </xf>
    <xf numFmtId="180" fontId="8" fillId="0" borderId="13" xfId="0" applyNumberFormat="1" applyFont="1" applyFill="1" applyBorder="1" applyAlignment="1" applyProtection="1">
      <alignment horizontal="center" vertical="center" wrapText="1"/>
    </xf>
    <xf numFmtId="180" fontId="6" fillId="0" borderId="13" xfId="0" applyNumberFormat="1" applyFont="1" applyFill="1" applyBorder="1" applyAlignment="1" applyProtection="1">
      <alignment horizontal="center" vertical="center" wrapText="1"/>
    </xf>
    <xf numFmtId="180" fontId="9" fillId="4" borderId="13" xfId="0" applyNumberFormat="1" applyFont="1" applyFill="1" applyBorder="1" applyAlignment="1" applyProtection="1">
      <alignment horizontal="center" vertical="center" wrapText="1"/>
    </xf>
    <xf numFmtId="180" fontId="8" fillId="4" borderId="13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Border="1"/>
    <xf numFmtId="180" fontId="8" fillId="0" borderId="13" xfId="0" applyNumberFormat="1" applyFont="1" applyBorder="1" applyAlignment="1" applyProtection="1">
      <alignment horizontal="center" vertical="center" wrapText="1"/>
    </xf>
    <xf numFmtId="180" fontId="10" fillId="4" borderId="13" xfId="0" applyNumberFormat="1" applyFont="1" applyFill="1" applyBorder="1" applyAlignment="1" applyProtection="1">
      <alignment horizontal="center" vertical="center" wrapText="1"/>
    </xf>
    <xf numFmtId="180" fontId="11" fillId="4" borderId="13" xfId="0" applyNumberFormat="1" applyFont="1" applyFill="1" applyBorder="1" applyAlignment="1" applyProtection="1">
      <alignment horizontal="center" vertical="center" wrapText="1"/>
    </xf>
    <xf numFmtId="4" fontId="7" fillId="0" borderId="0" xfId="0" applyNumberFormat="1" applyFont="1"/>
    <xf numFmtId="180" fontId="8" fillId="5" borderId="13" xfId="0" applyNumberFormat="1" applyFont="1" applyFill="1" applyBorder="1" applyAlignment="1" applyProtection="1">
      <alignment horizontal="center" vertical="center" wrapText="1"/>
    </xf>
    <xf numFmtId="180" fontId="10" fillId="5" borderId="13" xfId="0" applyNumberFormat="1" applyFont="1" applyFill="1" applyBorder="1" applyAlignment="1" applyProtection="1">
      <alignment horizontal="center" vertical="center" wrapText="1"/>
    </xf>
    <xf numFmtId="180" fontId="11" fillId="5" borderId="1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wrapText="1"/>
    </xf>
    <xf numFmtId="180" fontId="4" fillId="0" borderId="0" xfId="0" applyNumberFormat="1" applyFont="1" applyAlignment="1" applyProtection="1">
      <alignment horizont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wrapText="1"/>
    </xf>
    <xf numFmtId="0" fontId="4" fillId="0" borderId="13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vertical="center" wrapText="1"/>
    </xf>
    <xf numFmtId="181" fontId="4" fillId="0" borderId="14" xfId="49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vertical="top" wrapText="1"/>
    </xf>
    <xf numFmtId="0" fontId="4" fillId="0" borderId="13" xfId="0" applyFont="1" applyBorder="1" applyAlignment="1">
      <alignment horizontal="left" vertical="center" wrapText="1"/>
    </xf>
    <xf numFmtId="181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6" borderId="13" xfId="0" applyFont="1" applyFill="1" applyBorder="1" applyAlignment="1">
      <alignment horizontal="center" vertical="center" wrapText="1"/>
    </xf>
    <xf numFmtId="181" fontId="12" fillId="6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4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wrapText="1"/>
    </xf>
    <xf numFmtId="0" fontId="13" fillId="0" borderId="13" xfId="0" applyFont="1" applyBorder="1" applyAlignment="1" applyProtection="1">
      <alignment vertical="top" wrapText="1"/>
    </xf>
    <xf numFmtId="0" fontId="14" fillId="0" borderId="13" xfId="0" applyFont="1" applyBorder="1" applyAlignment="1" applyProtection="1">
      <alignment vertical="top" wrapText="1"/>
    </xf>
    <xf numFmtId="0" fontId="0" fillId="0" borderId="13" xfId="0" applyFont="1" applyBorder="1" applyAlignment="1" applyProtection="1">
      <alignment wrapText="1"/>
    </xf>
    <xf numFmtId="0" fontId="4" fillId="0" borderId="13" xfId="0" applyFont="1" applyBorder="1" applyAlignment="1" applyProtection="1">
      <alignment horizontal="left" vertical="center" wrapText="1"/>
    </xf>
    <xf numFmtId="0" fontId="15" fillId="2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/>
    <xf numFmtId="0" fontId="8" fillId="2" borderId="2" xfId="0" applyFont="1" applyFill="1" applyBorder="1" applyAlignment="1" applyProtection="1">
      <alignment vertical="center" wrapText="1"/>
    </xf>
    <xf numFmtId="0" fontId="7" fillId="0" borderId="3" xfId="0" applyFont="1" applyBorder="1" applyAlignment="1" applyProtection="1">
      <alignment wrapText="1"/>
    </xf>
    <xf numFmtId="0" fontId="4" fillId="0" borderId="3" xfId="0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182" fontId="4" fillId="0" borderId="13" xfId="0" applyNumberFormat="1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183" fontId="6" fillId="0" borderId="13" xfId="0" applyNumberFormat="1" applyFont="1" applyFill="1" applyBorder="1" applyAlignment="1" applyProtection="1">
      <alignment horizontal="center" vertical="center" wrapText="1"/>
    </xf>
    <xf numFmtId="180" fontId="7" fillId="0" borderId="17" xfId="0" applyNumberFormat="1" applyFont="1" applyBorder="1" applyAlignment="1" applyProtection="1">
      <alignment horizontal="center" vertical="center" wrapText="1"/>
    </xf>
    <xf numFmtId="183" fontId="9" fillId="4" borderId="13" xfId="0" applyNumberFormat="1" applyFont="1" applyFill="1" applyBorder="1" applyAlignment="1" applyProtection="1">
      <alignment horizontal="center" vertical="center" wrapText="1"/>
    </xf>
    <xf numFmtId="183" fontId="10" fillId="4" borderId="13" xfId="0" applyNumberFormat="1" applyFont="1" applyFill="1" applyBorder="1" applyAlignment="1" applyProtection="1">
      <alignment horizontal="center" vertical="center" wrapText="1"/>
    </xf>
    <xf numFmtId="4" fontId="7" fillId="0" borderId="13" xfId="0" applyNumberFormat="1" applyFont="1" applyBorder="1"/>
    <xf numFmtId="4" fontId="7" fillId="0" borderId="13" xfId="0" applyNumberFormat="1" applyFont="1" applyBorder="1" applyAlignment="1">
      <alignment horizontal="right"/>
    </xf>
    <xf numFmtId="183" fontId="10" fillId="5" borderId="13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center" wrapText="1"/>
    </xf>
    <xf numFmtId="4" fontId="0" fillId="0" borderId="0" xfId="0" applyNumberFormat="1"/>
    <xf numFmtId="182" fontId="4" fillId="0" borderId="14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17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7" fillId="0" borderId="0" xfId="0" applyFont="1" applyAlignment="1" applyProtection="1">
      <alignment wrapText="1"/>
    </xf>
    <xf numFmtId="0" fontId="16" fillId="0" borderId="0" xfId="0" applyFont="1" applyAlignment="1" applyProtection="1"/>
    <xf numFmtId="0" fontId="16" fillId="0" borderId="0" xfId="0" applyFont="1" applyAlignment="1" applyProtection="1">
      <alignment horizontal="center" vertical="center"/>
    </xf>
    <xf numFmtId="0" fontId="6" fillId="3" borderId="20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4" fontId="0" fillId="0" borderId="13" xfId="0" applyNumberFormat="1" applyFont="1" applyBorder="1" applyAlignment="1" applyProtection="1">
      <alignment wrapText="1"/>
    </xf>
    <xf numFmtId="4" fontId="13" fillId="0" borderId="13" xfId="0" applyNumberFormat="1" applyFont="1" applyBorder="1" applyAlignment="1" applyProtection="1">
      <alignment wrapText="1"/>
    </xf>
    <xf numFmtId="180" fontId="16" fillId="0" borderId="0" xfId="0" applyNumberFormat="1" applyFont="1" applyAlignment="1" applyProtection="1">
      <alignment horizontal="center" vertical="center"/>
    </xf>
    <xf numFmtId="180" fontId="10" fillId="0" borderId="13" xfId="0" applyNumberFormat="1" applyFont="1" applyFill="1" applyBorder="1" applyAlignment="1" applyProtection="1">
      <alignment vertical="center" wrapText="1"/>
    </xf>
    <xf numFmtId="180" fontId="13" fillId="0" borderId="13" xfId="0" applyNumberFormat="1" applyFont="1" applyFill="1" applyBorder="1" applyAlignment="1" applyProtection="1">
      <alignment vertical="center" wrapText="1"/>
    </xf>
    <xf numFmtId="180" fontId="10" fillId="0" borderId="13" xfId="0" applyNumberFormat="1" applyFont="1" applyFill="1" applyBorder="1" applyAlignment="1" applyProtection="1">
      <alignment horizontal="center" vertical="center" wrapText="1"/>
    </xf>
    <xf numFmtId="180" fontId="13" fillId="4" borderId="13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vertical="center" wrapText="1"/>
    </xf>
    <xf numFmtId="0" fontId="4" fillId="0" borderId="0" xfId="0" applyFont="1" applyAlignment="1" applyProtection="1"/>
    <xf numFmtId="0" fontId="4" fillId="0" borderId="0" xfId="0" applyFont="1" applyAlignment="1" applyProtection="1">
      <alignment vertical="center" wrapText="1"/>
    </xf>
    <xf numFmtId="0" fontId="4" fillId="0" borderId="13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vertical="top" wrapText="1"/>
    </xf>
    <xf numFmtId="0" fontId="17" fillId="2" borderId="13" xfId="0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wrapText="1"/>
    </xf>
    <xf numFmtId="58" fontId="0" fillId="0" borderId="0" xfId="0" applyNumberFormat="1" applyFont="1" applyAlignment="1" applyProtection="1">
      <alignment horizontal="center" wrapText="1"/>
    </xf>
    <xf numFmtId="0" fontId="0" fillId="0" borderId="13" xfId="0" applyNumberFormat="1" applyFont="1" applyBorder="1" applyAlignment="1" applyProtection="1">
      <alignment horizontal="center" wrapText="1"/>
    </xf>
    <xf numFmtId="0" fontId="12" fillId="0" borderId="13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wrapText="1"/>
    </xf>
    <xf numFmtId="0" fontId="18" fillId="0" borderId="0" xfId="0" applyFont="1" applyAlignment="1" applyProtection="1">
      <alignment wrapText="1"/>
    </xf>
    <xf numFmtId="0" fontId="18" fillId="0" borderId="0" xfId="0" applyFont="1" applyAlignment="1" applyProtection="1">
      <alignment horizontal="center" wrapText="1"/>
    </xf>
    <xf numFmtId="183" fontId="0" fillId="0" borderId="13" xfId="0" applyNumberFormat="1" applyFont="1" applyBorder="1" applyAlignment="1" applyProtection="1">
      <alignment horizontal="center" wrapText="1"/>
    </xf>
    <xf numFmtId="183" fontId="12" fillId="0" borderId="13" xfId="0" applyNumberFormat="1" applyFont="1" applyBorder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 wrapText="1"/>
    </xf>
    <xf numFmtId="0" fontId="0" fillId="0" borderId="13" xfId="0" applyFont="1" applyBorder="1" applyAlignment="1" applyProtection="1" quotePrefix="1">
      <alignment horizontal="center" wrapText="1"/>
    </xf>
    <xf numFmtId="0" fontId="0" fillId="0" borderId="13" xfId="0" applyNumberFormat="1" applyFont="1" applyBorder="1" applyAlignment="1" applyProtection="1" quotePrefix="1">
      <alignment horizontal="center" wrapText="1"/>
    </xf>
  </cellXfs>
  <cellStyles count="5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  <cellStyle name="Vírgula 4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FE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AD104"/>
  <sheetViews>
    <sheetView tabSelected="1" topLeftCell="A62" workbookViewId="0">
      <selection activeCell="A62" sqref="A62:K62"/>
    </sheetView>
  </sheetViews>
  <sheetFormatPr defaultColWidth="8.71428571428571" defaultRowHeight="15"/>
  <cols>
    <col min="1" max="1" width="9.57142857142857" style="2" customWidth="1"/>
    <col min="2" max="2" width="14.2857142857143" style="3" customWidth="1"/>
    <col min="3" max="3" width="18.1428571428571" style="3" customWidth="1"/>
    <col min="4" max="7" width="16.4285714285714" style="3" customWidth="1"/>
    <col min="8" max="8" width="19.7619047619048" style="3" customWidth="1"/>
    <col min="9" max="9" width="15.4190476190476" style="3" customWidth="1"/>
    <col min="10" max="10" width="18.0666666666667" style="3" customWidth="1"/>
    <col min="11" max="11" width="17.2857142857143" style="3" customWidth="1"/>
    <col min="12" max="12" width="15.4190476190476" style="4" customWidth="1"/>
    <col min="13" max="20" width="15.4190476190476" style="3" customWidth="1"/>
    <col min="21" max="22" width="16.8380952380952" style="3" customWidth="1"/>
    <col min="23" max="24" width="13.5714285714286" style="5" customWidth="1"/>
  </cols>
  <sheetData>
    <row r="1" ht="26.25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30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1"/>
      <c r="M2" s="7"/>
      <c r="N2" s="7"/>
      <c r="O2" s="72"/>
      <c r="P2" s="72"/>
      <c r="Q2" s="72"/>
      <c r="R2" s="72"/>
      <c r="S2" s="72"/>
      <c r="T2" s="72"/>
      <c r="U2" s="72"/>
      <c r="V2" s="72"/>
      <c r="W2" s="103"/>
      <c r="X2" s="103"/>
      <c r="Y2" s="117"/>
      <c r="Z2" s="117"/>
      <c r="AA2" s="117"/>
      <c r="AB2" s="117"/>
      <c r="AC2" s="117"/>
      <c r="AD2" s="117"/>
    </row>
    <row r="3" spans="1:30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73"/>
      <c r="M3" s="8"/>
      <c r="N3" s="8"/>
      <c r="O3" s="8"/>
      <c r="P3" s="8"/>
      <c r="Q3" s="8"/>
      <c r="R3" s="8"/>
      <c r="S3" s="8"/>
      <c r="T3" s="8"/>
      <c r="U3" s="8"/>
      <c r="V3" s="8"/>
      <c r="W3" s="103"/>
      <c r="X3" s="103"/>
      <c r="Y3" s="117"/>
      <c r="Z3" s="117"/>
      <c r="AA3" s="117"/>
      <c r="AB3" s="117"/>
      <c r="AC3" s="117"/>
      <c r="AD3" s="117"/>
    </row>
    <row r="4" spans="1:3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1"/>
      <c r="M4" s="7"/>
      <c r="N4" s="7"/>
      <c r="O4" s="72"/>
      <c r="P4" s="72"/>
      <c r="Q4" s="72"/>
      <c r="R4" s="72"/>
      <c r="S4" s="72"/>
      <c r="T4" s="72"/>
      <c r="U4" s="72"/>
      <c r="V4" s="72"/>
      <c r="W4" s="103"/>
      <c r="X4" s="103"/>
      <c r="Y4" s="117"/>
      <c r="Z4" s="117"/>
      <c r="AA4" s="117"/>
      <c r="AB4" s="117"/>
      <c r="AC4" s="117"/>
      <c r="AD4" s="117"/>
    </row>
    <row r="5" spans="1:30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74"/>
      <c r="M5" s="9"/>
      <c r="N5" s="9"/>
      <c r="O5" s="9"/>
      <c r="P5" s="9"/>
      <c r="Q5" s="9"/>
      <c r="R5" s="9"/>
      <c r="S5" s="9"/>
      <c r="T5" s="9"/>
      <c r="U5" s="9"/>
      <c r="V5" s="9"/>
      <c r="W5" s="103"/>
      <c r="X5" s="103"/>
      <c r="Y5" s="117"/>
      <c r="Z5" s="117"/>
      <c r="AA5" s="117"/>
      <c r="AB5" s="117"/>
      <c r="AC5" s="117"/>
      <c r="AD5" s="117"/>
    </row>
    <row r="6" spans="1:30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75"/>
      <c r="M6" s="10"/>
      <c r="N6" s="10"/>
      <c r="O6" s="72"/>
      <c r="P6" s="72"/>
      <c r="Q6" s="72"/>
      <c r="R6" s="72"/>
      <c r="S6" s="72"/>
      <c r="T6" s="72"/>
      <c r="U6" s="72"/>
      <c r="V6" s="72"/>
      <c r="W6" s="103"/>
      <c r="X6" s="103"/>
      <c r="Y6" s="117"/>
      <c r="Z6" s="117"/>
      <c r="AA6" s="117"/>
      <c r="AB6" s="117"/>
      <c r="AC6" s="117"/>
      <c r="AD6" s="117"/>
    </row>
    <row r="7" spans="1:30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76"/>
      <c r="M7" s="11"/>
      <c r="N7" s="11"/>
      <c r="O7" s="72"/>
      <c r="P7" s="72"/>
      <c r="Q7" s="72"/>
      <c r="R7" s="72"/>
      <c r="S7" s="72"/>
      <c r="T7" s="72"/>
      <c r="U7" s="72"/>
      <c r="V7" s="72"/>
      <c r="W7" s="103"/>
      <c r="X7" s="103"/>
      <c r="Y7" s="117"/>
      <c r="Z7" s="117"/>
      <c r="AA7" s="117"/>
      <c r="AB7" s="117"/>
      <c r="AC7" s="117"/>
      <c r="AD7" s="117"/>
    </row>
    <row r="8" spans="1:30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74"/>
      <c r="M8" s="9"/>
      <c r="N8" s="9"/>
      <c r="O8" s="9"/>
      <c r="P8" s="9"/>
      <c r="Q8" s="9"/>
      <c r="R8" s="9"/>
      <c r="S8" s="9"/>
      <c r="T8" s="9"/>
      <c r="U8" s="9"/>
      <c r="V8" s="9"/>
      <c r="W8" s="103"/>
      <c r="X8" s="103"/>
      <c r="Y8" s="117"/>
      <c r="Z8" s="117"/>
      <c r="AA8" s="117"/>
      <c r="AB8" s="117"/>
      <c r="AC8" s="117"/>
      <c r="AD8" s="117"/>
    </row>
    <row r="9" spans="1:30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75"/>
      <c r="M9" s="10"/>
      <c r="N9" s="10"/>
      <c r="O9" s="72"/>
      <c r="P9" s="72"/>
      <c r="Q9" s="72"/>
      <c r="R9" s="72"/>
      <c r="S9" s="72"/>
      <c r="T9" s="72"/>
      <c r="U9" s="72"/>
      <c r="V9" s="72"/>
      <c r="W9" s="103"/>
      <c r="X9" s="103"/>
      <c r="Y9" s="117"/>
      <c r="Z9" s="117"/>
      <c r="AA9" s="117"/>
      <c r="AB9" s="117"/>
      <c r="AC9" s="117"/>
      <c r="AD9" s="117"/>
    </row>
    <row r="10" spans="1:3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76"/>
      <c r="M10" s="11"/>
      <c r="N10" s="11"/>
      <c r="O10" s="72"/>
      <c r="P10" s="72"/>
      <c r="Q10" s="72"/>
      <c r="R10" s="72"/>
      <c r="S10" s="72"/>
      <c r="T10" s="72"/>
      <c r="U10" s="72"/>
      <c r="V10" s="72"/>
      <c r="W10" s="103"/>
      <c r="X10" s="103"/>
      <c r="Y10" s="117"/>
      <c r="Z10" s="117"/>
      <c r="AA10" s="117"/>
      <c r="AB10" s="117"/>
      <c r="AC10" s="117"/>
      <c r="AD10" s="117"/>
    </row>
    <row r="11" spans="1:30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74"/>
      <c r="M11" s="9"/>
      <c r="N11" s="9"/>
      <c r="O11" s="9"/>
      <c r="P11" s="9"/>
      <c r="Q11" s="9"/>
      <c r="R11" s="9"/>
      <c r="S11" s="9"/>
      <c r="T11" s="9"/>
      <c r="U11" s="9"/>
      <c r="V11" s="9"/>
      <c r="W11" s="103"/>
      <c r="X11" s="103"/>
      <c r="Y11" s="117"/>
      <c r="Z11" s="117"/>
      <c r="AA11" s="117"/>
      <c r="AB11" s="117"/>
      <c r="AC11" s="117"/>
      <c r="AD11" s="117"/>
    </row>
    <row r="12" ht="15.75" spans="1:3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75"/>
      <c r="M12" s="10"/>
      <c r="N12" s="10"/>
      <c r="O12" s="72"/>
      <c r="P12" s="72"/>
      <c r="Q12" s="72"/>
      <c r="R12" s="72"/>
      <c r="S12" s="72"/>
      <c r="T12" s="72"/>
      <c r="U12" s="72"/>
      <c r="V12" s="72"/>
      <c r="W12" s="103"/>
      <c r="X12" s="103"/>
      <c r="Y12" s="117"/>
      <c r="Z12" s="117"/>
      <c r="AA12" s="117"/>
      <c r="AB12" s="117"/>
      <c r="AC12" s="117"/>
      <c r="AD12" s="117"/>
    </row>
    <row r="13" ht="12.8" customHeight="1" spans="1:30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77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03"/>
      <c r="X13" s="103"/>
      <c r="Y13" s="117"/>
      <c r="Z13" s="117"/>
      <c r="AA13" s="117"/>
      <c r="AB13" s="117"/>
      <c r="AC13" s="117"/>
      <c r="AD13" s="117"/>
    </row>
    <row r="14" ht="12.8" customHeight="1" spans="1:30">
      <c r="A14" s="12" t="s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77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03"/>
      <c r="X14" s="103"/>
      <c r="Y14" s="117"/>
      <c r="Z14" s="117"/>
      <c r="AA14" s="117"/>
      <c r="AB14" s="117"/>
      <c r="AC14" s="117"/>
      <c r="AD14" s="117"/>
    </row>
    <row r="15" ht="15.75" spans="1:30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78"/>
      <c r="M15" s="13"/>
      <c r="N15" s="13"/>
      <c r="O15" s="13"/>
      <c r="P15" s="79"/>
      <c r="Q15" s="79"/>
      <c r="R15" s="79"/>
      <c r="S15" s="79"/>
      <c r="T15" s="79"/>
      <c r="U15" s="79"/>
      <c r="V15" s="79"/>
      <c r="W15" s="103"/>
      <c r="X15" s="103"/>
      <c r="Y15" s="117"/>
      <c r="Z15" s="117"/>
      <c r="AA15" s="117"/>
      <c r="AB15" s="117"/>
      <c r="AC15" s="117"/>
      <c r="AD15" s="117"/>
    </row>
    <row r="16" ht="12.8" customHeight="1" spans="1:30">
      <c r="A16" s="12" t="s">
        <v>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77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03"/>
      <c r="X16" s="103"/>
      <c r="Y16" s="117"/>
      <c r="Z16" s="117"/>
      <c r="AA16" s="117"/>
      <c r="AB16" s="117"/>
      <c r="AC16" s="117"/>
      <c r="AD16" s="117"/>
    </row>
    <row r="17" ht="20.25" customHeight="1" spans="1:30">
      <c r="A17" s="12" t="s">
        <v>10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77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03"/>
      <c r="X17" s="103"/>
      <c r="Y17" s="117"/>
      <c r="Z17" s="117"/>
      <c r="AA17" s="117"/>
      <c r="AB17" s="117"/>
      <c r="AC17" s="117"/>
      <c r="AD17" s="117"/>
    </row>
    <row r="18" ht="15.75" customHeight="1" spans="1:30">
      <c r="A18" s="14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80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03"/>
      <c r="X18" s="103"/>
      <c r="Y18" s="117"/>
      <c r="Z18" s="117"/>
      <c r="AA18" s="117"/>
      <c r="AB18" s="117"/>
      <c r="AC18" s="117"/>
      <c r="AD18" s="117"/>
    </row>
    <row r="19" s="1" customFormat="1" ht="15.75" customHeight="1" spans="1:30">
      <c r="A19" s="15" t="s">
        <v>12</v>
      </c>
      <c r="B19" s="16"/>
      <c r="C19" s="17" t="s">
        <v>13</v>
      </c>
      <c r="D19" s="17"/>
      <c r="E19" s="17"/>
      <c r="F19" s="17"/>
      <c r="G19" s="17"/>
      <c r="H19" s="17"/>
      <c r="I19" s="17"/>
      <c r="J19" s="17"/>
      <c r="K19" s="17"/>
      <c r="L19" s="81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04"/>
      <c r="X19" s="104"/>
      <c r="Y19" s="7"/>
      <c r="Z19" s="7"/>
      <c r="AA19" s="7"/>
      <c r="AB19" s="7"/>
      <c r="AC19" s="7"/>
      <c r="AD19" s="7"/>
    </row>
    <row r="20" s="1" customFormat="1" ht="77.25" customHeight="1" spans="1:30">
      <c r="A20" s="15"/>
      <c r="B20" s="18" t="s">
        <v>14</v>
      </c>
      <c r="C20" s="19" t="s">
        <v>15</v>
      </c>
      <c r="D20" s="20" t="s">
        <v>16</v>
      </c>
      <c r="E20" s="20"/>
      <c r="F20" s="20"/>
      <c r="G20" s="21" t="s">
        <v>17</v>
      </c>
      <c r="H20" s="21"/>
      <c r="I20" s="21"/>
      <c r="J20" s="45" t="s">
        <v>18</v>
      </c>
      <c r="K20" s="21" t="s">
        <v>19</v>
      </c>
      <c r="L20" s="82"/>
      <c r="M20" s="21"/>
      <c r="N20" s="21"/>
      <c r="O20" s="21" t="s">
        <v>20</v>
      </c>
      <c r="P20" s="21"/>
      <c r="Q20" s="45" t="s">
        <v>21</v>
      </c>
      <c r="R20" s="21" t="s">
        <v>22</v>
      </c>
      <c r="S20" s="21"/>
      <c r="T20" s="21" t="s">
        <v>23</v>
      </c>
      <c r="U20" s="21"/>
      <c r="V20" s="105" t="s">
        <v>24</v>
      </c>
      <c r="W20" s="104"/>
      <c r="X20" s="104"/>
      <c r="Y20" s="7"/>
      <c r="Z20" s="7"/>
      <c r="AA20" s="7"/>
      <c r="AB20" s="7"/>
      <c r="AC20" s="7"/>
      <c r="AD20" s="7"/>
    </row>
    <row r="21" s="1" customFormat="1" ht="15.75" customHeight="1" spans="1:30">
      <c r="A21" s="15"/>
      <c r="B21" s="18"/>
      <c r="C21" s="19"/>
      <c r="D21" s="22" t="s">
        <v>25</v>
      </c>
      <c r="E21" s="19" t="s">
        <v>26</v>
      </c>
      <c r="F21" s="19" t="s">
        <v>27</v>
      </c>
      <c r="G21" s="19" t="s">
        <v>25</v>
      </c>
      <c r="H21" s="19" t="s">
        <v>26</v>
      </c>
      <c r="I21" s="19" t="s">
        <v>27</v>
      </c>
      <c r="J21" s="19" t="s">
        <v>25</v>
      </c>
      <c r="K21" s="19" t="s">
        <v>28</v>
      </c>
      <c r="L21" s="83" t="s">
        <v>25</v>
      </c>
      <c r="M21" s="19" t="s">
        <v>26</v>
      </c>
      <c r="N21" s="19" t="s">
        <v>27</v>
      </c>
      <c r="O21" s="19" t="s">
        <v>25</v>
      </c>
      <c r="P21" s="19" t="s">
        <v>26</v>
      </c>
      <c r="Q21" s="19"/>
      <c r="R21" s="19" t="s">
        <v>25</v>
      </c>
      <c r="S21" s="19" t="s">
        <v>26</v>
      </c>
      <c r="T21" s="19" t="s">
        <v>25</v>
      </c>
      <c r="U21" s="19" t="s">
        <v>29</v>
      </c>
      <c r="V21" s="105"/>
      <c r="W21" s="106"/>
      <c r="X21" s="106"/>
      <c r="Y21" s="7"/>
      <c r="Z21" s="7"/>
      <c r="AA21" s="7"/>
      <c r="AB21" s="7"/>
      <c r="AC21" s="7"/>
      <c r="AD21" s="7"/>
    </row>
    <row r="22" s="1" customFormat="1" ht="24" customHeight="1" spans="1:30">
      <c r="A22" s="15"/>
      <c r="B22" s="18"/>
      <c r="C22" s="21"/>
      <c r="D22" s="20"/>
      <c r="E22" s="21"/>
      <c r="F22" s="21"/>
      <c r="G22" s="21"/>
      <c r="H22" s="21"/>
      <c r="I22" s="21"/>
      <c r="J22" s="21"/>
      <c r="K22" s="21"/>
      <c r="L22" s="82"/>
      <c r="M22" s="21"/>
      <c r="N22" s="21"/>
      <c r="O22" s="21"/>
      <c r="P22" s="21"/>
      <c r="Q22" s="21"/>
      <c r="R22" s="21"/>
      <c r="S22" s="21"/>
      <c r="T22" s="21"/>
      <c r="U22" s="21"/>
      <c r="V22" s="107"/>
      <c r="W22" s="108"/>
      <c r="X22" s="108"/>
      <c r="Y22" s="7"/>
      <c r="Z22" s="7"/>
      <c r="AA22" s="7"/>
      <c r="AB22" s="7"/>
      <c r="AC22" s="7"/>
      <c r="AD22" s="7"/>
    </row>
    <row r="23" s="1" customFormat="1" spans="1:30">
      <c r="A23" s="23">
        <v>46023</v>
      </c>
      <c r="B23" s="24">
        <v>10167037.85</v>
      </c>
      <c r="C23" s="24">
        <v>10167037.85</v>
      </c>
      <c r="D23" s="24">
        <v>84376788.25</v>
      </c>
      <c r="E23" s="25"/>
      <c r="F23" s="25"/>
      <c r="G23" s="25">
        <v>20050519.09</v>
      </c>
      <c r="H23" s="26"/>
      <c r="I23" s="26"/>
      <c r="J23" s="25">
        <v>14808.7</v>
      </c>
      <c r="K23" s="84" t="s">
        <v>30</v>
      </c>
      <c r="L23" s="24">
        <v>9905366.9</v>
      </c>
      <c r="M23" s="25"/>
      <c r="N23" s="25"/>
      <c r="O23" s="85"/>
      <c r="P23" s="26"/>
      <c r="Q23" s="85"/>
      <c r="R23" s="109"/>
      <c r="S23" s="85"/>
      <c r="T23" s="109"/>
      <c r="U23" s="85"/>
      <c r="V23" s="110">
        <f>L23</f>
        <v>9905366.9</v>
      </c>
      <c r="W23" s="111"/>
      <c r="X23" s="111"/>
      <c r="Y23" s="7"/>
      <c r="Z23" s="7"/>
      <c r="AA23" s="7"/>
      <c r="AB23" s="7"/>
      <c r="AC23" s="7"/>
      <c r="AD23" s="7"/>
    </row>
    <row r="24" s="1" customFormat="1" spans="1:30">
      <c r="A24" s="23" t="s">
        <v>31</v>
      </c>
      <c r="B24" s="24">
        <v>10178073.91</v>
      </c>
      <c r="C24" s="24">
        <v>10178073.91</v>
      </c>
      <c r="D24" s="27">
        <v>246862.25</v>
      </c>
      <c r="E24" s="25"/>
      <c r="F24" s="25"/>
      <c r="G24" s="27">
        <v>10152229.15</v>
      </c>
      <c r="H24" s="26"/>
      <c r="I24" s="26"/>
      <c r="J24" s="25">
        <v>14808.7</v>
      </c>
      <c r="K24" s="84" t="s">
        <v>30</v>
      </c>
      <c r="L24" s="37">
        <v>246862.25</v>
      </c>
      <c r="M24" s="25"/>
      <c r="N24" s="25"/>
      <c r="O24" s="85"/>
      <c r="P24" s="26"/>
      <c r="Q24" s="85"/>
      <c r="R24" s="109"/>
      <c r="S24" s="85"/>
      <c r="T24" s="27">
        <v>239785.29</v>
      </c>
      <c r="U24" s="85"/>
      <c r="V24" s="110">
        <f>L24+L25+T24</f>
        <v>10392014.44</v>
      </c>
      <c r="W24" s="111"/>
      <c r="X24" s="111"/>
      <c r="Y24" s="7"/>
      <c r="Z24" s="7"/>
      <c r="AA24" s="7"/>
      <c r="AB24" s="7"/>
      <c r="AC24" s="7"/>
      <c r="AD24" s="7"/>
    </row>
    <row r="25" customFormat="1" spans="1:30">
      <c r="A25" s="28" t="s">
        <v>31</v>
      </c>
      <c r="B25" s="29"/>
      <c r="C25" s="29"/>
      <c r="D25" s="29"/>
      <c r="E25" s="30"/>
      <c r="F25" s="30"/>
      <c r="G25" s="29"/>
      <c r="H25" s="30"/>
      <c r="I25" s="30"/>
      <c r="J25" s="86"/>
      <c r="K25" s="28" t="s">
        <v>31</v>
      </c>
      <c r="L25" s="24">
        <v>9905366.9</v>
      </c>
      <c r="M25" s="30"/>
      <c r="N25" s="30"/>
      <c r="O25" s="30"/>
      <c r="P25" s="30"/>
      <c r="Q25" s="30"/>
      <c r="R25" s="30"/>
      <c r="S25" s="30"/>
      <c r="T25" s="30"/>
      <c r="U25" s="30"/>
      <c r="V25" s="112"/>
      <c r="W25" s="111"/>
      <c r="X25" s="111"/>
      <c r="Y25" s="7"/>
      <c r="Z25" s="7"/>
      <c r="AA25" s="7"/>
      <c r="AB25" s="7"/>
      <c r="AC25" s="7"/>
      <c r="AD25" s="7"/>
    </row>
    <row r="26" customFormat="1" spans="1:30">
      <c r="A26" s="23">
        <v>46082</v>
      </c>
      <c r="B26" s="24">
        <v>10183514.25</v>
      </c>
      <c r="C26" s="24">
        <v>10183514.25</v>
      </c>
      <c r="D26" s="27">
        <v>257898.31</v>
      </c>
      <c r="E26" s="27">
        <v>303172.59</v>
      </c>
      <c r="F26" s="30"/>
      <c r="G26" s="27">
        <v>10163265.21</v>
      </c>
      <c r="H26" s="27">
        <v>303172.59</v>
      </c>
      <c r="I26" s="30"/>
      <c r="J26" s="25">
        <v>14808.7</v>
      </c>
      <c r="K26" s="28" t="s">
        <v>31</v>
      </c>
      <c r="L26" s="37">
        <v>257898.31</v>
      </c>
      <c r="M26" s="27">
        <v>303172.59</v>
      </c>
      <c r="N26" s="30"/>
      <c r="O26" s="30"/>
      <c r="P26" s="30"/>
      <c r="Q26" s="30"/>
      <c r="R26" s="30"/>
      <c r="S26" s="30"/>
      <c r="T26" s="30"/>
      <c r="U26" s="30"/>
      <c r="V26" s="113">
        <f>L26+L27+M26</f>
        <v>10466437.8</v>
      </c>
      <c r="W26" s="111"/>
      <c r="X26" s="111"/>
      <c r="Y26" s="7"/>
      <c r="Z26" s="7"/>
      <c r="AA26" s="7"/>
      <c r="AB26" s="7"/>
      <c r="AC26" s="7"/>
      <c r="AD26" s="7"/>
    </row>
    <row r="27" customFormat="1" spans="1:30">
      <c r="A27" s="28">
        <v>46082</v>
      </c>
      <c r="B27" s="29"/>
      <c r="C27" s="29"/>
      <c r="D27" s="29"/>
      <c r="E27" s="30"/>
      <c r="F27" s="30"/>
      <c r="G27" s="29"/>
      <c r="H27" s="30"/>
      <c r="I27" s="30"/>
      <c r="J27" s="86"/>
      <c r="K27" s="28">
        <v>46082</v>
      </c>
      <c r="L27" s="87">
        <v>9905366.9</v>
      </c>
      <c r="M27" s="30"/>
      <c r="N27" s="30"/>
      <c r="O27" s="30"/>
      <c r="P27" s="30"/>
      <c r="Q27" s="30"/>
      <c r="R27" s="30"/>
      <c r="S27" s="30"/>
      <c r="T27" s="30"/>
      <c r="U27" s="30"/>
      <c r="V27" s="114"/>
      <c r="W27" s="111"/>
      <c r="X27" s="111"/>
      <c r="Y27" s="7"/>
      <c r="Z27" s="7"/>
      <c r="AA27" s="7"/>
      <c r="AB27" s="7"/>
      <c r="AC27" s="7"/>
      <c r="AD27" s="7"/>
    </row>
    <row r="28" customFormat="1" spans="1:30">
      <c r="A28" s="23" t="s">
        <v>32</v>
      </c>
      <c r="B28" s="24">
        <v>10181003.7</v>
      </c>
      <c r="C28" s="24">
        <v>10181003.7</v>
      </c>
      <c r="D28" s="27">
        <v>263338.65</v>
      </c>
      <c r="E28" s="27">
        <v>835780</v>
      </c>
      <c r="F28" s="31"/>
      <c r="G28" s="27">
        <v>10168705.55</v>
      </c>
      <c r="H28" s="27">
        <v>835780</v>
      </c>
      <c r="I28" s="31"/>
      <c r="J28" s="25">
        <v>14808.7</v>
      </c>
      <c r="K28" s="28">
        <v>46082</v>
      </c>
      <c r="L28" s="37">
        <v>263338.65</v>
      </c>
      <c r="M28" s="33">
        <v>835780</v>
      </c>
      <c r="N28" s="31"/>
      <c r="O28" s="31"/>
      <c r="P28" s="31"/>
      <c r="Q28" s="31"/>
      <c r="R28" s="31"/>
      <c r="S28" s="31"/>
      <c r="T28" s="31"/>
      <c r="U28" s="31"/>
      <c r="V28" s="115">
        <f>L28+L30+L29+M28+M29</f>
        <v>12327025.09</v>
      </c>
      <c r="W28" s="111"/>
      <c r="X28" s="111"/>
      <c r="Y28" s="7"/>
      <c r="Z28" s="7"/>
      <c r="AA28" s="7"/>
      <c r="AB28" s="7"/>
      <c r="AC28" s="7"/>
      <c r="AD28" s="7"/>
    </row>
    <row r="29" customFormat="1" spans="1:30">
      <c r="A29" s="28" t="s">
        <v>32</v>
      </c>
      <c r="B29" s="32"/>
      <c r="C29" s="32"/>
      <c r="D29" s="31"/>
      <c r="E29" s="31"/>
      <c r="F29" s="31"/>
      <c r="G29" s="31"/>
      <c r="H29" s="31"/>
      <c r="I29" s="31"/>
      <c r="J29" s="88"/>
      <c r="K29" s="28">
        <v>46113</v>
      </c>
      <c r="L29" s="87">
        <v>9905366.9</v>
      </c>
      <c r="M29" s="33">
        <v>128640</v>
      </c>
      <c r="N29" s="31"/>
      <c r="O29" s="31"/>
      <c r="P29" s="31"/>
      <c r="Q29" s="31"/>
      <c r="R29" s="31"/>
      <c r="S29" s="31"/>
      <c r="T29" s="31"/>
      <c r="U29" s="31"/>
      <c r="V29" s="35"/>
      <c r="W29" s="111"/>
      <c r="X29" s="111"/>
      <c r="Y29" s="7"/>
      <c r="Z29" s="7"/>
      <c r="AA29" s="7"/>
      <c r="AB29" s="7"/>
      <c r="AC29" s="7"/>
      <c r="AD29" s="7"/>
    </row>
    <row r="30" customFormat="1" spans="1:30">
      <c r="A30" s="28" t="s">
        <v>32</v>
      </c>
      <c r="B30" s="32"/>
      <c r="C30" s="32"/>
      <c r="D30" s="31"/>
      <c r="E30" s="31"/>
      <c r="F30" s="31"/>
      <c r="G30" s="31"/>
      <c r="H30" s="31"/>
      <c r="I30" s="31"/>
      <c r="J30" s="88"/>
      <c r="K30" s="28">
        <v>46143</v>
      </c>
      <c r="L30" s="87">
        <v>1193899.54</v>
      </c>
      <c r="M30" s="33"/>
      <c r="N30" s="31"/>
      <c r="O30" s="31"/>
      <c r="P30" s="31"/>
      <c r="Q30" s="31"/>
      <c r="R30" s="31"/>
      <c r="S30" s="31"/>
      <c r="T30" s="31"/>
      <c r="U30" s="31"/>
      <c r="V30" s="35"/>
      <c r="W30" s="111"/>
      <c r="X30" s="111"/>
      <c r="Y30" s="7"/>
      <c r="Z30" s="7"/>
      <c r="AA30" s="7"/>
      <c r="AB30" s="7"/>
      <c r="AC30" s="7"/>
      <c r="AD30" s="7"/>
    </row>
    <row r="31" customFormat="1" spans="1:30">
      <c r="A31" s="23">
        <v>46143</v>
      </c>
      <c r="B31" s="24">
        <v>10180692.33</v>
      </c>
      <c r="C31" s="24">
        <v>10180692.33</v>
      </c>
      <c r="D31" s="24">
        <v>35165932.34</v>
      </c>
      <c r="E31" s="31"/>
      <c r="F31" s="31"/>
      <c r="G31" s="33">
        <v>10166195</v>
      </c>
      <c r="H31" s="31"/>
      <c r="I31" s="31"/>
      <c r="J31" s="25">
        <v>14808.7</v>
      </c>
      <c r="K31" s="28">
        <v>46113</v>
      </c>
      <c r="L31" s="37">
        <v>260828.1</v>
      </c>
      <c r="M31" s="33"/>
      <c r="N31" s="31"/>
      <c r="O31" s="31"/>
      <c r="P31" s="31"/>
      <c r="Q31" s="31"/>
      <c r="R31" s="31"/>
      <c r="S31" s="31"/>
      <c r="T31" s="31"/>
      <c r="U31" s="31"/>
      <c r="V31" s="115">
        <f>L31+L32+L33+L34</f>
        <v>14484828.84</v>
      </c>
      <c r="W31" s="111"/>
      <c r="X31" s="111"/>
      <c r="Y31" s="7"/>
      <c r="Z31" s="7"/>
      <c r="AA31" s="7"/>
      <c r="AB31" s="7"/>
      <c r="AC31" s="7"/>
      <c r="AD31" s="7"/>
    </row>
    <row r="32" customFormat="1" spans="1:30">
      <c r="A32" s="28">
        <v>46143</v>
      </c>
      <c r="B32" s="34"/>
      <c r="C32" s="34"/>
      <c r="D32" s="24"/>
      <c r="E32" s="31"/>
      <c r="F32" s="31"/>
      <c r="G32" s="33"/>
      <c r="H32" s="31"/>
      <c r="I32" s="31"/>
      <c r="J32" s="25"/>
      <c r="K32" s="28">
        <v>46143</v>
      </c>
      <c r="L32" s="87">
        <v>463272.2</v>
      </c>
      <c r="M32" s="33"/>
      <c r="N32" s="31"/>
      <c r="O32" s="31"/>
      <c r="P32" s="31"/>
      <c r="Q32" s="31"/>
      <c r="R32" s="31"/>
      <c r="S32" s="31"/>
      <c r="T32" s="31"/>
      <c r="U32" s="31"/>
      <c r="V32" s="35"/>
      <c r="W32" s="111"/>
      <c r="X32" s="111"/>
      <c r="Y32" s="7"/>
      <c r="Z32" s="7"/>
      <c r="AA32" s="7"/>
      <c r="AB32" s="7"/>
      <c r="AC32" s="7"/>
      <c r="AD32" s="7"/>
    </row>
    <row r="33" customFormat="1" spans="1:30">
      <c r="A33" s="28">
        <v>46143</v>
      </c>
      <c r="B33" s="32"/>
      <c r="C33" s="32"/>
      <c r="D33" s="35"/>
      <c r="E33" s="35"/>
      <c r="F33" s="36"/>
      <c r="G33" s="35"/>
      <c r="H33" s="35"/>
      <c r="I33" s="36"/>
      <c r="J33" s="89"/>
      <c r="K33" s="28">
        <v>46143</v>
      </c>
      <c r="L33" s="87">
        <v>8248195.16</v>
      </c>
      <c r="M33" s="35"/>
      <c r="N33" s="36"/>
      <c r="O33" s="36"/>
      <c r="P33" s="36"/>
      <c r="Q33" s="36"/>
      <c r="R33" s="36"/>
      <c r="S33" s="36"/>
      <c r="T33" s="35"/>
      <c r="U33" s="36"/>
      <c r="V33" s="35"/>
      <c r="W33" s="111"/>
      <c r="X33" s="111"/>
      <c r="Y33" s="7"/>
      <c r="Z33" s="7"/>
      <c r="AA33" s="7"/>
      <c r="AB33" s="7"/>
      <c r="AC33" s="7"/>
      <c r="AD33" s="7"/>
    </row>
    <row r="34" customFormat="1" spans="1:30">
      <c r="A34" s="28">
        <v>46143</v>
      </c>
      <c r="B34" s="32"/>
      <c r="C34" s="32"/>
      <c r="D34" s="35"/>
      <c r="E34" s="35"/>
      <c r="F34" s="36"/>
      <c r="G34" s="35"/>
      <c r="H34" s="35"/>
      <c r="I34" s="36"/>
      <c r="J34" s="89"/>
      <c r="K34" s="28">
        <v>46174</v>
      </c>
      <c r="L34" s="87">
        <v>5512533.38</v>
      </c>
      <c r="M34" s="35"/>
      <c r="N34" s="36"/>
      <c r="O34" s="36"/>
      <c r="P34" s="36"/>
      <c r="Q34" s="36"/>
      <c r="R34" s="36"/>
      <c r="S34" s="36"/>
      <c r="T34" s="35"/>
      <c r="U34" s="36"/>
      <c r="V34" s="35"/>
      <c r="W34" s="111"/>
      <c r="X34" s="111"/>
      <c r="Y34" s="7"/>
      <c r="Z34" s="7"/>
      <c r="AA34" s="7"/>
      <c r="AB34" s="7"/>
      <c r="AC34" s="7"/>
      <c r="AD34" s="7"/>
    </row>
    <row r="35" customFormat="1" spans="1:30">
      <c r="A35" s="23">
        <v>46174</v>
      </c>
      <c r="B35" s="24">
        <v>10177217.17</v>
      </c>
      <c r="C35" s="24">
        <v>10177217.17</v>
      </c>
      <c r="D35" s="27">
        <v>260516.73</v>
      </c>
      <c r="E35" s="27">
        <v>35000</v>
      </c>
      <c r="F35" s="36"/>
      <c r="G35" s="37">
        <v>5131431.15</v>
      </c>
      <c r="H35" s="35"/>
      <c r="I35" s="36"/>
      <c r="J35" s="25">
        <v>14808.7</v>
      </c>
      <c r="K35" s="28">
        <v>46143</v>
      </c>
      <c r="L35" s="90">
        <v>260516.73</v>
      </c>
      <c r="M35" s="35"/>
      <c r="N35" s="36"/>
      <c r="O35" s="36"/>
      <c r="P35" s="36"/>
      <c r="Q35" s="36"/>
      <c r="R35" s="36"/>
      <c r="S35" s="36"/>
      <c r="T35" s="35"/>
      <c r="U35" s="36"/>
      <c r="V35" s="115">
        <f>L35+L36+L37</f>
        <v>4653350.25</v>
      </c>
      <c r="W35" s="111"/>
      <c r="X35" s="111"/>
      <c r="Y35" s="7"/>
      <c r="Z35" s="7"/>
      <c r="AA35" s="7"/>
      <c r="AB35" s="7"/>
      <c r="AC35" s="7"/>
      <c r="AD35" s="7"/>
    </row>
    <row r="36" customFormat="1" spans="1:30">
      <c r="A36" s="28">
        <v>46174</v>
      </c>
      <c r="B36" s="32"/>
      <c r="C36" s="36"/>
      <c r="D36" s="35"/>
      <c r="E36" s="35"/>
      <c r="F36" s="36"/>
      <c r="G36" s="32"/>
      <c r="H36" s="35"/>
      <c r="I36" s="36"/>
      <c r="J36" s="89"/>
      <c r="K36" s="28">
        <v>46174</v>
      </c>
      <c r="L36" s="91">
        <v>3929561.32</v>
      </c>
      <c r="M36" s="35"/>
      <c r="N36" s="36"/>
      <c r="O36" s="36"/>
      <c r="P36" s="36"/>
      <c r="Q36" s="36"/>
      <c r="R36" s="36"/>
      <c r="S36" s="36"/>
      <c r="T36" s="35"/>
      <c r="U36" s="36"/>
      <c r="V36" s="35"/>
      <c r="W36" s="111"/>
      <c r="X36" s="111"/>
      <c r="Y36" s="7"/>
      <c r="Z36" s="7"/>
      <c r="AA36" s="7"/>
      <c r="AB36" s="7"/>
      <c r="AC36" s="7"/>
      <c r="AD36" s="7"/>
    </row>
    <row r="37" customFormat="1" spans="1:30">
      <c r="A37" s="28">
        <v>46174</v>
      </c>
      <c r="B37" s="32"/>
      <c r="C37" s="36"/>
      <c r="D37" s="35"/>
      <c r="E37" s="35"/>
      <c r="F37" s="36"/>
      <c r="G37" s="32"/>
      <c r="H37" s="35"/>
      <c r="I37" s="36"/>
      <c r="J37" s="89"/>
      <c r="K37" s="28">
        <v>46174</v>
      </c>
      <c r="L37" s="87">
        <v>463272.2</v>
      </c>
      <c r="M37" s="35"/>
      <c r="N37" s="36"/>
      <c r="O37" s="36"/>
      <c r="P37" s="36"/>
      <c r="Q37" s="36"/>
      <c r="R37" s="36"/>
      <c r="S37" s="36"/>
      <c r="T37" s="35"/>
      <c r="U37" s="36"/>
      <c r="V37" s="35"/>
      <c r="W37" s="111"/>
      <c r="X37" s="111"/>
      <c r="Y37" s="7"/>
      <c r="Z37" s="7"/>
      <c r="AA37" s="7"/>
      <c r="AB37" s="7"/>
      <c r="AC37" s="7"/>
      <c r="AD37" s="7"/>
    </row>
    <row r="38" spans="1:30">
      <c r="A38" s="28" t="s">
        <v>33</v>
      </c>
      <c r="B38" s="38">
        <f>SUM(B23:B37)</f>
        <v>61067539.21</v>
      </c>
      <c r="C38" s="38">
        <f>SUM(C23:C37)</f>
        <v>61067539.21</v>
      </c>
      <c r="D38" s="39">
        <f>SUM(D23:D37)</f>
        <v>120571336.53</v>
      </c>
      <c r="E38" s="39">
        <f>SUM(E23:E37)</f>
        <v>1173952.59</v>
      </c>
      <c r="F38" s="40"/>
      <c r="G38" s="38">
        <f>SUM(G23:G37)</f>
        <v>65832345.15</v>
      </c>
      <c r="H38" s="39">
        <f>SUM(H26:H29)</f>
        <v>1138952.59</v>
      </c>
      <c r="I38" s="40"/>
      <c r="J38" s="92">
        <f>SUM(J23:J37)</f>
        <v>88852.2</v>
      </c>
      <c r="K38" s="40"/>
      <c r="L38" s="38">
        <f>SUM(L23:L37)</f>
        <v>60721645.44</v>
      </c>
      <c r="M38" s="39">
        <f>SUM(M26:M34)</f>
        <v>1267592.59</v>
      </c>
      <c r="N38" s="40"/>
      <c r="O38" s="40"/>
      <c r="P38" s="40">
        <f>SUM(P23:P24)</f>
        <v>0</v>
      </c>
      <c r="Q38" s="40"/>
      <c r="R38" s="40"/>
      <c r="S38" s="40"/>
      <c r="T38" s="39">
        <f>SUM(T24:T25)</f>
        <v>239785.29</v>
      </c>
      <c r="U38" s="40"/>
      <c r="V38" s="39">
        <f>SUM(V23:V37)</f>
        <v>62229023.32</v>
      </c>
      <c r="W38" s="111" t="e">
        <f>SUM(#REF!)</f>
        <v>#REF!</v>
      </c>
      <c r="X38" s="111"/>
      <c r="Y38" s="7"/>
      <c r="Z38" s="7"/>
      <c r="AA38" s="7"/>
      <c r="AB38" s="7"/>
      <c r="AC38" s="7"/>
      <c r="AD38" s="7"/>
    </row>
    <row r="39" spans="1:30">
      <c r="A39" s="41"/>
      <c r="B39" s="42"/>
      <c r="C39" s="42"/>
      <c r="D39" s="42"/>
      <c r="E39" s="42"/>
      <c r="F39" s="43"/>
      <c r="G39" s="42"/>
      <c r="H39" s="42"/>
      <c r="I39" s="42"/>
      <c r="J39" s="42"/>
      <c r="K39" s="42"/>
      <c r="L39" s="9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03"/>
      <c r="X39" s="103"/>
      <c r="Y39" s="117"/>
      <c r="Z39" s="117"/>
      <c r="AA39" s="117"/>
      <c r="AB39" s="117"/>
      <c r="AC39" s="117"/>
      <c r="AD39" s="117"/>
    </row>
    <row r="40" ht="36" customHeight="1" spans="1:30">
      <c r="A40" s="44" t="s">
        <v>34</v>
      </c>
      <c r="B40" s="44"/>
      <c r="C40" s="44"/>
      <c r="D40" s="44"/>
      <c r="E40" s="44"/>
      <c r="F40" s="42"/>
      <c r="G40" s="43"/>
      <c r="H40" s="42"/>
      <c r="I40" s="42"/>
      <c r="J40" s="42"/>
      <c r="K40" s="42"/>
      <c r="L40" s="93"/>
      <c r="M40" s="42"/>
      <c r="N40" s="42"/>
      <c r="O40" s="42"/>
      <c r="P40" s="42"/>
      <c r="Q40" s="42"/>
      <c r="R40" s="42"/>
      <c r="S40" s="43"/>
      <c r="T40" s="42"/>
      <c r="U40" s="42"/>
      <c r="V40" s="42"/>
      <c r="W40" s="103"/>
      <c r="X40" s="103"/>
      <c r="Y40" s="117"/>
      <c r="Z40" s="117"/>
      <c r="AA40" s="117"/>
      <c r="AB40" s="117"/>
      <c r="AC40" s="117"/>
      <c r="AD40" s="117"/>
    </row>
    <row r="41" customHeight="1" spans="1:30">
      <c r="A41" s="45" t="s">
        <v>35</v>
      </c>
      <c r="B41" s="45"/>
      <c r="C41" s="45"/>
      <c r="D41" s="45"/>
      <c r="E41" s="45"/>
      <c r="F41" s="42"/>
      <c r="G41" s="42"/>
      <c r="H41" s="42"/>
      <c r="I41" s="42"/>
      <c r="J41" s="42"/>
      <c r="K41" s="42"/>
      <c r="L41" s="93"/>
      <c r="M41" s="94"/>
      <c r="N41" s="42"/>
      <c r="O41" s="42"/>
      <c r="P41" s="42"/>
      <c r="Q41" s="42"/>
      <c r="R41" s="42"/>
      <c r="S41" s="42"/>
      <c r="T41" s="42"/>
      <c r="U41" s="42"/>
      <c r="V41" s="42"/>
      <c r="W41" s="103"/>
      <c r="X41" s="103"/>
      <c r="Y41" s="117"/>
      <c r="Z41" s="117"/>
      <c r="AA41" s="117"/>
      <c r="AB41" s="117"/>
      <c r="AC41" s="117"/>
      <c r="AD41" s="117"/>
    </row>
    <row r="42" spans="1:30">
      <c r="A42" s="45"/>
      <c r="B42" s="45"/>
      <c r="C42" s="45"/>
      <c r="D42" s="45"/>
      <c r="E42" s="45"/>
      <c r="F42" s="42"/>
      <c r="G42" s="46"/>
      <c r="H42" s="42"/>
      <c r="I42" s="42"/>
      <c r="J42" s="42"/>
      <c r="K42" s="42"/>
      <c r="L42" s="93"/>
      <c r="M42" s="94"/>
      <c r="N42" s="42"/>
      <c r="O42" s="42"/>
      <c r="P42" s="42"/>
      <c r="Q42" s="42"/>
      <c r="R42" s="42"/>
      <c r="S42" s="42"/>
      <c r="T42" s="42"/>
      <c r="U42" s="42"/>
      <c r="V42" s="43"/>
      <c r="W42" s="103"/>
      <c r="X42" s="103"/>
      <c r="Y42" s="117"/>
      <c r="Z42" s="117"/>
      <c r="AA42" s="117"/>
      <c r="AB42" s="117"/>
      <c r="AC42" s="117"/>
      <c r="AD42" s="117"/>
    </row>
    <row r="43" ht="30" customHeight="1" spans="1:30">
      <c r="A43" s="47" t="s">
        <v>36</v>
      </c>
      <c r="B43" s="47"/>
      <c r="C43" s="47"/>
      <c r="D43" s="47"/>
      <c r="E43" s="47"/>
      <c r="F43" s="42"/>
      <c r="G43" s="42"/>
      <c r="H43" s="42"/>
      <c r="I43" s="42"/>
      <c r="J43" s="42"/>
      <c r="K43" s="42"/>
      <c r="L43" s="9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03"/>
      <c r="X43" s="103"/>
      <c r="Y43" s="117"/>
      <c r="Z43" s="117"/>
      <c r="AA43" s="117"/>
      <c r="AB43" s="117"/>
      <c r="AC43" s="117"/>
      <c r="AD43" s="117"/>
    </row>
    <row r="44" customHeight="1" spans="1:30">
      <c r="A44" s="47" t="s">
        <v>37</v>
      </c>
      <c r="B44" s="47"/>
      <c r="C44" s="47"/>
      <c r="D44" s="47"/>
      <c r="E44" s="47"/>
      <c r="F44" s="42"/>
      <c r="G44" s="42"/>
      <c r="H44" s="42"/>
      <c r="I44" s="42"/>
      <c r="J44" s="42"/>
      <c r="K44" s="42"/>
      <c r="L44" s="9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103"/>
      <c r="X44" s="103"/>
      <c r="Y44" s="117"/>
      <c r="Z44" s="117"/>
      <c r="AA44" s="117"/>
      <c r="AB44" s="117"/>
      <c r="AC44" s="117"/>
      <c r="AD44" s="117"/>
    </row>
    <row r="45" customHeight="1" spans="1:30">
      <c r="A45" s="47" t="s">
        <v>38</v>
      </c>
      <c r="B45" s="47"/>
      <c r="C45" s="47"/>
      <c r="D45" s="47"/>
      <c r="E45" s="47"/>
      <c r="F45" s="42"/>
      <c r="G45" s="42"/>
      <c r="H45" s="42"/>
      <c r="I45" s="42"/>
      <c r="J45" s="42"/>
      <c r="K45" s="42"/>
      <c r="L45" s="9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03"/>
      <c r="X45" s="103"/>
      <c r="Y45" s="117"/>
      <c r="Z45" s="117"/>
      <c r="AA45" s="117"/>
      <c r="AB45" s="117"/>
      <c r="AC45" s="117"/>
      <c r="AD45" s="117"/>
    </row>
    <row r="46" customHeight="1" spans="1:30">
      <c r="A46" s="47" t="s">
        <v>39</v>
      </c>
      <c r="B46" s="47"/>
      <c r="C46" s="47"/>
      <c r="D46" s="47"/>
      <c r="E46" s="47"/>
      <c r="F46" s="42"/>
      <c r="G46" s="42"/>
      <c r="H46" s="42"/>
      <c r="I46" s="42"/>
      <c r="J46" s="42"/>
      <c r="K46" s="42"/>
      <c r="L46" s="9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103"/>
      <c r="X46" s="103"/>
      <c r="Y46" s="117"/>
      <c r="Z46" s="117"/>
      <c r="AA46" s="117"/>
      <c r="AB46" s="117"/>
      <c r="AC46" s="117"/>
      <c r="AD46" s="117"/>
    </row>
    <row r="47" customHeight="1" spans="1:30">
      <c r="A47" s="47" t="s">
        <v>40</v>
      </c>
      <c r="B47" s="47"/>
      <c r="C47" s="47"/>
      <c r="D47" s="47"/>
      <c r="E47" s="47"/>
      <c r="F47" s="42"/>
      <c r="G47" s="42"/>
      <c r="H47" s="42"/>
      <c r="I47" s="42"/>
      <c r="J47" s="42"/>
      <c r="K47" s="42"/>
      <c r="L47" s="9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103"/>
      <c r="X47" s="103"/>
      <c r="Y47" s="117"/>
      <c r="Z47" s="117"/>
      <c r="AA47" s="117"/>
      <c r="AB47" s="117"/>
      <c r="AC47" s="117"/>
      <c r="AD47" s="117"/>
    </row>
    <row r="48" spans="1:30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9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103"/>
      <c r="X48" s="103"/>
      <c r="Y48" s="117"/>
      <c r="Z48" s="117"/>
      <c r="AA48" s="117"/>
      <c r="AB48" s="117"/>
      <c r="AC48" s="117"/>
      <c r="AD48" s="117"/>
    </row>
    <row r="49" customHeight="1" spans="1:30">
      <c r="A49" s="44" t="s">
        <v>41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93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103"/>
      <c r="X49" s="103"/>
      <c r="Y49" s="117"/>
      <c r="Z49" s="117"/>
      <c r="AA49" s="117"/>
      <c r="AB49" s="117"/>
      <c r="AC49" s="117"/>
      <c r="AD49" s="117"/>
    </row>
    <row r="50" ht="38.25" customHeight="1" spans="1:30">
      <c r="A50" s="45" t="s">
        <v>35</v>
      </c>
      <c r="B50" s="45"/>
      <c r="C50" s="45"/>
      <c r="D50" s="45"/>
      <c r="E50" s="45"/>
      <c r="F50" s="45" t="s">
        <v>42</v>
      </c>
      <c r="G50" s="45" t="s">
        <v>43</v>
      </c>
      <c r="H50" s="45" t="s">
        <v>44</v>
      </c>
      <c r="I50" s="45" t="s">
        <v>45</v>
      </c>
      <c r="J50" s="45" t="s">
        <v>46</v>
      </c>
      <c r="K50" s="45" t="s">
        <v>47</v>
      </c>
      <c r="L50" s="93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103"/>
      <c r="X50" s="103"/>
      <c r="Y50" s="117"/>
      <c r="Z50" s="117"/>
      <c r="AA50" s="117"/>
      <c r="AB50" s="117"/>
      <c r="AC50" s="117"/>
      <c r="AD50" s="117"/>
    </row>
    <row r="51" ht="77" customHeight="1" spans="1:30">
      <c r="A51" s="48" t="s">
        <v>48</v>
      </c>
      <c r="B51" s="48"/>
      <c r="C51" s="48"/>
      <c r="D51" s="48"/>
      <c r="E51" s="48"/>
      <c r="F51" s="49">
        <v>14808.7</v>
      </c>
      <c r="G51" s="50" t="s">
        <v>49</v>
      </c>
      <c r="H51" s="51" t="s">
        <v>50</v>
      </c>
      <c r="I51" s="95">
        <v>46023</v>
      </c>
      <c r="J51" s="95">
        <v>46023</v>
      </c>
      <c r="K51" s="55" t="s">
        <v>51</v>
      </c>
      <c r="L51" s="96"/>
      <c r="M51" s="97"/>
      <c r="N51" s="97"/>
      <c r="O51" s="97"/>
      <c r="P51" s="98"/>
      <c r="Q51" s="42"/>
      <c r="R51" s="42"/>
      <c r="S51" s="42"/>
      <c r="T51" s="42"/>
      <c r="U51" s="42"/>
      <c r="V51" s="42"/>
      <c r="W51" s="103"/>
      <c r="X51" s="103"/>
      <c r="Y51" s="117"/>
      <c r="Z51" s="117"/>
      <c r="AA51" s="117"/>
      <c r="AB51" s="117"/>
      <c r="AC51" s="117"/>
      <c r="AD51" s="117"/>
    </row>
    <row r="52" customHeight="1" spans="1:30">
      <c r="A52" s="52" t="s">
        <v>48</v>
      </c>
      <c r="B52" s="52"/>
      <c r="C52" s="52"/>
      <c r="D52" s="52"/>
      <c r="E52" s="52"/>
      <c r="F52" s="53">
        <v>14808.7</v>
      </c>
      <c r="G52" s="54" t="s">
        <v>49</v>
      </c>
      <c r="H52" s="55" t="s">
        <v>50</v>
      </c>
      <c r="I52" s="54" t="s">
        <v>52</v>
      </c>
      <c r="J52" s="54" t="s">
        <v>52</v>
      </c>
      <c r="K52" s="54" t="s">
        <v>53</v>
      </c>
      <c r="L52" s="93"/>
      <c r="M52" s="42"/>
      <c r="N52" s="42"/>
      <c r="O52" s="42"/>
      <c r="P52" s="98"/>
      <c r="Q52" s="42"/>
      <c r="R52" s="42"/>
      <c r="S52" s="42"/>
      <c r="T52" s="42"/>
      <c r="U52" s="42"/>
      <c r="V52" s="42"/>
      <c r="W52" s="103"/>
      <c r="X52" s="103"/>
      <c r="Y52" s="117"/>
      <c r="Z52" s="117"/>
      <c r="AA52" s="117"/>
      <c r="AB52" s="117"/>
      <c r="AC52" s="117"/>
      <c r="AD52" s="117"/>
    </row>
    <row r="53" customHeight="1" spans="1:30">
      <c r="A53" s="52"/>
      <c r="B53" s="52"/>
      <c r="C53" s="52"/>
      <c r="D53" s="52"/>
      <c r="E53" s="52"/>
      <c r="F53" s="53"/>
      <c r="G53" s="54"/>
      <c r="H53" s="56"/>
      <c r="I53" s="54"/>
      <c r="J53" s="54"/>
      <c r="K53" s="54"/>
      <c r="L53" s="93"/>
      <c r="M53" s="42"/>
      <c r="N53" s="42"/>
      <c r="O53" s="42"/>
      <c r="P53" s="98"/>
      <c r="Q53" s="42"/>
      <c r="R53" s="42"/>
      <c r="S53" s="42"/>
      <c r="T53" s="42"/>
      <c r="U53" s="42"/>
      <c r="V53" s="42"/>
      <c r="W53" s="103"/>
      <c r="X53" s="103"/>
      <c r="Y53" s="117"/>
      <c r="Z53" s="117"/>
      <c r="AA53" s="117"/>
      <c r="AB53" s="117"/>
      <c r="AC53" s="117"/>
      <c r="AD53" s="117"/>
    </row>
    <row r="54" ht="45" customHeight="1" spans="1:30">
      <c r="A54" s="52"/>
      <c r="B54" s="52"/>
      <c r="C54" s="52"/>
      <c r="D54" s="52"/>
      <c r="E54" s="52"/>
      <c r="F54" s="53"/>
      <c r="G54" s="54"/>
      <c r="H54" s="57"/>
      <c r="I54" s="54"/>
      <c r="J54" s="54"/>
      <c r="K54" s="54"/>
      <c r="L54" s="99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116"/>
      <c r="X54" s="116"/>
      <c r="Y54" s="118"/>
      <c r="Z54" s="118"/>
      <c r="AA54" s="118"/>
      <c r="AB54" s="118"/>
      <c r="AC54" s="118"/>
      <c r="AD54" s="118"/>
    </row>
    <row r="55" ht="65" customHeight="1" spans="1:30">
      <c r="A55" s="58" t="s">
        <v>48</v>
      </c>
      <c r="B55" s="59"/>
      <c r="C55" s="59"/>
      <c r="D55" s="59"/>
      <c r="E55" s="60"/>
      <c r="F55" s="53">
        <v>14808.7</v>
      </c>
      <c r="G55" s="54" t="s">
        <v>49</v>
      </c>
      <c r="H55" s="57" t="s">
        <v>50</v>
      </c>
      <c r="I55" s="100">
        <v>46082</v>
      </c>
      <c r="J55" s="100">
        <v>46082</v>
      </c>
      <c r="K55" s="54" t="s">
        <v>53</v>
      </c>
      <c r="L55" s="99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116"/>
      <c r="X55" s="116"/>
      <c r="Y55" s="118"/>
      <c r="Z55" s="118"/>
      <c r="AA55" s="118"/>
      <c r="AB55" s="118"/>
      <c r="AC55" s="118"/>
      <c r="AD55" s="118"/>
    </row>
    <row r="56" ht="55" customHeight="1" spans="1:30">
      <c r="A56" s="58" t="s">
        <v>48</v>
      </c>
      <c r="B56" s="59"/>
      <c r="C56" s="59"/>
      <c r="D56" s="59"/>
      <c r="E56" s="60"/>
      <c r="F56" s="53">
        <v>14808.7</v>
      </c>
      <c r="G56" s="54" t="s">
        <v>49</v>
      </c>
      <c r="H56" s="57" t="s">
        <v>50</v>
      </c>
      <c r="I56" s="100">
        <v>46113</v>
      </c>
      <c r="J56" s="100">
        <v>46113</v>
      </c>
      <c r="K56" s="54" t="s">
        <v>53</v>
      </c>
      <c r="L56" s="99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116"/>
      <c r="X56" s="116"/>
      <c r="Y56" s="118"/>
      <c r="Z56" s="118"/>
      <c r="AA56" s="118"/>
      <c r="AB56" s="118"/>
      <c r="AC56" s="118"/>
      <c r="AD56" s="118"/>
    </row>
    <row r="57" ht="55" customHeight="1" spans="1:30">
      <c r="A57" s="58" t="s">
        <v>48</v>
      </c>
      <c r="B57" s="59"/>
      <c r="C57" s="59"/>
      <c r="D57" s="59"/>
      <c r="E57" s="60"/>
      <c r="F57" s="53">
        <v>14808.7</v>
      </c>
      <c r="G57" s="54" t="s">
        <v>49</v>
      </c>
      <c r="H57" s="57" t="s">
        <v>50</v>
      </c>
      <c r="I57" s="100">
        <v>46143</v>
      </c>
      <c r="J57" s="100">
        <v>46143</v>
      </c>
      <c r="K57" s="54" t="s">
        <v>53</v>
      </c>
      <c r="L57" s="99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116"/>
      <c r="X57" s="116"/>
      <c r="Y57" s="118"/>
      <c r="Z57" s="118"/>
      <c r="AA57" s="118"/>
      <c r="AB57" s="118"/>
      <c r="AC57" s="118"/>
      <c r="AD57" s="118"/>
    </row>
    <row r="58" ht="55" customHeight="1" spans="1:30">
      <c r="A58" s="58" t="s">
        <v>48</v>
      </c>
      <c r="B58" s="59"/>
      <c r="C58" s="59"/>
      <c r="D58" s="59"/>
      <c r="E58" s="60"/>
      <c r="F58" s="53">
        <v>14808.7</v>
      </c>
      <c r="G58" s="54" t="s">
        <v>49</v>
      </c>
      <c r="H58" s="57" t="s">
        <v>50</v>
      </c>
      <c r="I58" s="100">
        <v>46174</v>
      </c>
      <c r="J58" s="100">
        <v>46174</v>
      </c>
      <c r="K58" s="54" t="s">
        <v>53</v>
      </c>
      <c r="L58" s="99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116"/>
      <c r="X58" s="116"/>
      <c r="Y58" s="118"/>
      <c r="Z58" s="118"/>
      <c r="AA58" s="118"/>
      <c r="AB58" s="118"/>
      <c r="AC58" s="118"/>
      <c r="AD58" s="118"/>
    </row>
    <row r="59" ht="45" customHeight="1" spans="1:30">
      <c r="A59" s="61" t="s">
        <v>54</v>
      </c>
      <c r="B59" s="61"/>
      <c r="C59" s="61"/>
      <c r="D59" s="61"/>
      <c r="E59" s="61"/>
      <c r="F59" s="62">
        <f>SUM(F51:F58)</f>
        <v>88852.2</v>
      </c>
      <c r="G59" s="63"/>
      <c r="H59" s="54"/>
      <c r="I59" s="101"/>
      <c r="J59" s="101"/>
      <c r="K59" s="101"/>
      <c r="L59" s="99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116"/>
      <c r="X59" s="116"/>
      <c r="Y59" s="118"/>
      <c r="Z59" s="118"/>
      <c r="AA59" s="118"/>
      <c r="AB59" s="118"/>
      <c r="AC59" s="118"/>
      <c r="AD59" s="118"/>
    </row>
    <row r="60" spans="1:30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99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116"/>
      <c r="X60" s="116"/>
      <c r="Y60" s="118"/>
      <c r="Z60" s="118"/>
      <c r="AA60" s="118"/>
      <c r="AB60" s="118"/>
      <c r="AC60" s="118"/>
      <c r="AD60" s="118"/>
    </row>
    <row r="61" ht="13.8" customHeight="1" spans="1:30">
      <c r="A61" s="65" t="s">
        <v>55</v>
      </c>
      <c r="B61" s="65"/>
      <c r="C61" s="41"/>
      <c r="D61" s="41"/>
      <c r="E61" s="41"/>
      <c r="F61" s="41"/>
      <c r="G61" s="41"/>
      <c r="H61" s="41"/>
      <c r="I61" s="41"/>
      <c r="J61" s="41"/>
      <c r="K61" s="41"/>
      <c r="L61" s="102"/>
      <c r="M61" s="41"/>
      <c r="N61" s="41"/>
      <c r="O61" s="41"/>
      <c r="P61" s="42"/>
      <c r="Q61" s="42"/>
      <c r="R61" s="42"/>
      <c r="S61" s="42"/>
      <c r="T61" s="42"/>
      <c r="U61" s="42"/>
      <c r="V61" s="42"/>
      <c r="W61" s="103"/>
      <c r="X61" s="103"/>
      <c r="Y61" s="117"/>
      <c r="Z61" s="117"/>
      <c r="AA61" s="117"/>
      <c r="AB61" s="117"/>
      <c r="AC61" s="117"/>
      <c r="AD61" s="117"/>
    </row>
    <row r="62" ht="258" customHeight="1" spans="1:30">
      <c r="A62" s="66" t="s">
        <v>56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102"/>
      <c r="M62" s="41"/>
      <c r="N62" s="41"/>
      <c r="O62" s="41"/>
      <c r="P62" s="42"/>
      <c r="Q62" s="42"/>
      <c r="R62" s="42"/>
      <c r="S62" s="42"/>
      <c r="T62" s="42"/>
      <c r="U62" s="42"/>
      <c r="V62" s="42"/>
      <c r="W62" s="103"/>
      <c r="X62" s="103"/>
      <c r="Y62" s="117"/>
      <c r="Z62" s="117"/>
      <c r="AA62" s="117"/>
      <c r="AB62" s="117"/>
      <c r="AC62" s="117"/>
      <c r="AD62" s="117"/>
    </row>
    <row r="63" ht="58.2" customHeight="1" spans="1:30">
      <c r="A63" s="68" t="s">
        <v>57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102"/>
      <c r="M63" s="41"/>
      <c r="N63" s="41"/>
      <c r="O63" s="41"/>
      <c r="P63" s="42"/>
      <c r="Q63" s="42"/>
      <c r="R63" s="42"/>
      <c r="S63" s="42"/>
      <c r="T63" s="42"/>
      <c r="U63" s="42"/>
      <c r="V63" s="42"/>
      <c r="W63" s="103"/>
      <c r="X63" s="103"/>
      <c r="Y63" s="117"/>
      <c r="Z63" s="117"/>
      <c r="AA63" s="117"/>
      <c r="AB63" s="117"/>
      <c r="AC63" s="117"/>
      <c r="AD63" s="117"/>
    </row>
    <row r="64" ht="43" customHeight="1" spans="1:30">
      <c r="A64" s="69" t="s">
        <v>58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102"/>
      <c r="M64" s="41"/>
      <c r="N64" s="41"/>
      <c r="O64" s="41"/>
      <c r="P64" s="42"/>
      <c r="Q64" s="42"/>
      <c r="R64" s="42"/>
      <c r="S64" s="42"/>
      <c r="T64" s="42"/>
      <c r="U64" s="42"/>
      <c r="V64" s="42"/>
      <c r="W64" s="103"/>
      <c r="X64" s="103"/>
      <c r="Y64" s="117"/>
      <c r="Z64" s="117"/>
      <c r="AA64" s="117"/>
      <c r="AB64" s="117"/>
      <c r="AC64" s="117"/>
      <c r="AD64" s="117"/>
    </row>
    <row r="65" ht="36" customHeight="1" spans="1:30">
      <c r="A65" s="69" t="s">
        <v>59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102"/>
      <c r="M65" s="41"/>
      <c r="N65" s="41"/>
      <c r="O65" s="41"/>
      <c r="P65" s="42"/>
      <c r="Q65" s="42"/>
      <c r="R65" s="42"/>
      <c r="S65" s="42"/>
      <c r="T65" s="42"/>
      <c r="U65" s="42"/>
      <c r="V65" s="42"/>
      <c r="W65" s="103"/>
      <c r="X65" s="103"/>
      <c r="Y65" s="117"/>
      <c r="Z65" s="117"/>
      <c r="AA65" s="117"/>
      <c r="AB65" s="117"/>
      <c r="AC65" s="117"/>
      <c r="AD65" s="117"/>
    </row>
    <row r="66" ht="45" customHeight="1" spans="1:30">
      <c r="A66" s="119" t="s">
        <v>60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93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103"/>
      <c r="X66" s="103"/>
      <c r="Y66" s="117"/>
      <c r="Z66" s="117"/>
      <c r="AA66" s="117"/>
      <c r="AB66" s="117"/>
      <c r="AC66" s="117"/>
      <c r="AD66" s="117"/>
    </row>
    <row r="67" ht="12.8" customHeight="1" spans="1:30">
      <c r="A67" s="64"/>
      <c r="B67" s="64"/>
      <c r="C67" s="64"/>
      <c r="D67" s="64"/>
      <c r="E67" s="64"/>
      <c r="F67" s="64"/>
      <c r="G67" s="64"/>
      <c r="H67" s="64"/>
      <c r="I67" s="42"/>
      <c r="J67" s="42"/>
      <c r="K67" s="42"/>
      <c r="L67" s="93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103"/>
      <c r="X67" s="103"/>
      <c r="Y67" s="117"/>
      <c r="Z67" s="117"/>
      <c r="AA67" s="117"/>
      <c r="AB67" s="117"/>
      <c r="AC67" s="117"/>
      <c r="AD67" s="117"/>
    </row>
    <row r="68" spans="1:30">
      <c r="A68" s="120"/>
      <c r="B68" s="120"/>
      <c r="C68" s="120"/>
      <c r="D68" s="42"/>
      <c r="E68" s="42"/>
      <c r="F68" s="42"/>
      <c r="G68" s="42"/>
      <c r="H68" s="42"/>
      <c r="I68" s="42"/>
      <c r="J68" s="42"/>
      <c r="K68" s="42"/>
      <c r="L68" s="93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103"/>
      <c r="X68" s="103"/>
      <c r="Y68" s="117"/>
      <c r="Z68" s="117"/>
      <c r="AA68" s="117"/>
      <c r="AB68" s="117"/>
      <c r="AC68" s="117"/>
      <c r="AD68" s="117"/>
    </row>
    <row r="69" spans="1:30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93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103"/>
      <c r="X69" s="103"/>
      <c r="Y69" s="117"/>
      <c r="Z69" s="117"/>
      <c r="AA69" s="117"/>
      <c r="AB69" s="117"/>
      <c r="AC69" s="117"/>
      <c r="AD69" s="117"/>
    </row>
    <row r="70" ht="12.8" customHeight="1" spans="1:30">
      <c r="A70" s="121" t="s">
        <v>61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93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103"/>
      <c r="X70" s="103"/>
      <c r="Y70" s="117"/>
      <c r="Z70" s="117"/>
      <c r="AA70" s="117"/>
      <c r="AB70" s="117"/>
      <c r="AC70" s="117"/>
      <c r="AD70" s="117"/>
    </row>
    <row r="71" ht="13.8" customHeight="1" spans="1:30">
      <c r="A71" s="122" t="s">
        <v>44</v>
      </c>
      <c r="B71" s="122"/>
      <c r="C71" s="123" t="s">
        <v>62</v>
      </c>
      <c r="D71" s="122" t="s">
        <v>63</v>
      </c>
      <c r="E71" s="122"/>
      <c r="F71" s="122" t="s">
        <v>64</v>
      </c>
      <c r="G71" s="122" t="s">
        <v>65</v>
      </c>
      <c r="H71" s="122" t="s">
        <v>66</v>
      </c>
      <c r="I71" s="122" t="s">
        <v>67</v>
      </c>
      <c r="J71" s="122"/>
      <c r="K71" s="122" t="s">
        <v>68</v>
      </c>
      <c r="L71" s="93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103"/>
      <c r="X71" s="103"/>
      <c r="Y71" s="117"/>
      <c r="Z71" s="117"/>
      <c r="AA71" s="117"/>
      <c r="AB71" s="117"/>
      <c r="AC71" s="117"/>
      <c r="AD71" s="117"/>
    </row>
    <row r="72" ht="45" customHeight="1" spans="1:30">
      <c r="A72" s="134" t="s">
        <v>69</v>
      </c>
      <c r="B72" s="124"/>
      <c r="C72" s="125">
        <v>46111</v>
      </c>
      <c r="D72" s="135" t="s">
        <v>70</v>
      </c>
      <c r="E72" s="126"/>
      <c r="F72" s="124">
        <v>4</v>
      </c>
      <c r="G72" s="124">
        <v>1500</v>
      </c>
      <c r="H72" s="124" t="s">
        <v>71</v>
      </c>
      <c r="I72" s="124" t="s">
        <v>72</v>
      </c>
      <c r="J72" s="124"/>
      <c r="K72" s="131">
        <v>303172.59</v>
      </c>
      <c r="L72" s="93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103"/>
      <c r="X72" s="103"/>
      <c r="Y72" s="117"/>
      <c r="Z72" s="117"/>
      <c r="AA72" s="117"/>
      <c r="AB72" s="117"/>
      <c r="AC72" s="117"/>
      <c r="AD72" s="117"/>
    </row>
    <row r="73" ht="61" customHeight="1" spans="1:30">
      <c r="A73" s="134" t="s">
        <v>73</v>
      </c>
      <c r="B73" s="124"/>
      <c r="C73" s="125">
        <v>46128</v>
      </c>
      <c r="D73" s="135" t="s">
        <v>74</v>
      </c>
      <c r="E73" s="126"/>
      <c r="F73" s="124">
        <v>4</v>
      </c>
      <c r="G73" s="124">
        <v>1500</v>
      </c>
      <c r="H73" s="124" t="s">
        <v>75</v>
      </c>
      <c r="I73" s="124" t="s">
        <v>76</v>
      </c>
      <c r="J73" s="124"/>
      <c r="K73" s="131">
        <v>128640</v>
      </c>
      <c r="L73" s="93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103"/>
      <c r="X73" s="103"/>
      <c r="Y73" s="117"/>
      <c r="Z73" s="117"/>
      <c r="AA73" s="117"/>
      <c r="AB73" s="117"/>
      <c r="AC73" s="117"/>
      <c r="AD73" s="117"/>
    </row>
    <row r="74" ht="50" customHeight="1" spans="1:30">
      <c r="A74" s="134" t="s">
        <v>77</v>
      </c>
      <c r="B74" s="124"/>
      <c r="C74" s="125">
        <v>46136</v>
      </c>
      <c r="D74" s="135" t="s">
        <v>78</v>
      </c>
      <c r="E74" s="126"/>
      <c r="F74" s="124">
        <v>4</v>
      </c>
      <c r="G74" s="124">
        <v>1500</v>
      </c>
      <c r="H74" s="124" t="s">
        <v>75</v>
      </c>
      <c r="I74" s="124" t="s">
        <v>79</v>
      </c>
      <c r="J74" s="124"/>
      <c r="K74" s="131">
        <v>835780</v>
      </c>
      <c r="L74" s="93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103"/>
      <c r="X74" s="103"/>
      <c r="Y74" s="117"/>
      <c r="Z74" s="117"/>
      <c r="AA74" s="117"/>
      <c r="AB74" s="117"/>
      <c r="AC74" s="117"/>
      <c r="AD74" s="117"/>
    </row>
    <row r="75" ht="13.8" customHeight="1" spans="1:30">
      <c r="A75" s="127" t="s">
        <v>80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32">
        <f>SUM(K72:K74)</f>
        <v>1267592.59</v>
      </c>
      <c r="L75" s="93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103"/>
      <c r="X75" s="103"/>
      <c r="Y75" s="117"/>
      <c r="Z75" s="117"/>
      <c r="AA75" s="117"/>
      <c r="AB75" s="117"/>
      <c r="AC75" s="117"/>
      <c r="AD75" s="117"/>
    </row>
    <row r="76" ht="13.8" customHeight="1" spans="1:30">
      <c r="A76" s="128" t="s">
        <v>81</v>
      </c>
      <c r="B76" s="128"/>
      <c r="C76" s="128"/>
      <c r="D76" s="128"/>
      <c r="E76" s="128"/>
      <c r="F76" s="128"/>
      <c r="G76" s="128"/>
      <c r="H76" s="128"/>
      <c r="I76" s="128"/>
      <c r="J76" s="128"/>
      <c r="K76" s="41"/>
      <c r="L76" s="93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103"/>
      <c r="X76" s="103"/>
      <c r="Y76" s="117"/>
      <c r="Z76" s="117"/>
      <c r="AA76" s="117"/>
      <c r="AB76" s="117"/>
      <c r="AC76" s="117"/>
      <c r="AD76" s="117"/>
    </row>
    <row r="77" spans="1:30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93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103"/>
      <c r="X77" s="103"/>
      <c r="Y77" s="117"/>
      <c r="Z77" s="117"/>
      <c r="AA77" s="117"/>
      <c r="AB77" s="117"/>
      <c r="AC77" s="117"/>
      <c r="AD77" s="117"/>
    </row>
    <row r="78" spans="1:30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93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103"/>
      <c r="X78" s="103"/>
      <c r="Y78" s="117"/>
      <c r="Z78" s="117"/>
      <c r="AA78" s="117"/>
      <c r="AB78" s="117"/>
      <c r="AC78" s="117"/>
      <c r="AD78" s="117"/>
    </row>
    <row r="79" spans="1:30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93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103"/>
      <c r="X79" s="103"/>
      <c r="Y79" s="117"/>
      <c r="Z79" s="117"/>
      <c r="AA79" s="117"/>
      <c r="AB79" s="117"/>
      <c r="AC79" s="117"/>
      <c r="AD79" s="117"/>
    </row>
    <row r="80" spans="1:30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93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103"/>
      <c r="X80" s="103"/>
      <c r="Y80" s="117"/>
      <c r="Z80" s="117"/>
      <c r="AA80" s="117"/>
      <c r="AB80" s="117"/>
      <c r="AC80" s="117"/>
      <c r="AD80" s="117"/>
    </row>
    <row r="81" spans="1:30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93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103"/>
      <c r="X81" s="103"/>
      <c r="Y81" s="117"/>
      <c r="Z81" s="117"/>
      <c r="AA81" s="117"/>
      <c r="AB81" s="117"/>
      <c r="AC81" s="117"/>
      <c r="AD81" s="117"/>
    </row>
    <row r="82" spans="1:30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93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103"/>
      <c r="X82" s="103"/>
      <c r="Y82" s="117"/>
      <c r="Z82" s="117"/>
      <c r="AA82" s="117"/>
      <c r="AB82" s="117"/>
      <c r="AC82" s="117"/>
      <c r="AD82" s="117"/>
    </row>
    <row r="83" spans="1:30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93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103"/>
      <c r="X83" s="103"/>
      <c r="Y83" s="117"/>
      <c r="Z83" s="117"/>
      <c r="AA83" s="117"/>
      <c r="AB83" s="117"/>
      <c r="AC83" s="117"/>
      <c r="AD83" s="117"/>
    </row>
    <row r="84" spans="1:30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93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103"/>
      <c r="X84" s="103"/>
      <c r="Y84" s="117"/>
      <c r="Z84" s="117"/>
      <c r="AA84" s="117"/>
      <c r="AB84" s="117"/>
      <c r="AC84" s="117"/>
      <c r="AD84" s="117"/>
    </row>
    <row r="85" spans="1:30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93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103"/>
      <c r="X85" s="103"/>
      <c r="Y85" s="117"/>
      <c r="Z85" s="117"/>
      <c r="AA85" s="117"/>
      <c r="AB85" s="117"/>
      <c r="AC85" s="117"/>
      <c r="AD85" s="117"/>
    </row>
    <row r="86" spans="1:30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93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103"/>
      <c r="X86" s="103"/>
      <c r="Y86" s="117"/>
      <c r="Z86" s="117"/>
      <c r="AA86" s="117"/>
      <c r="AB86" s="117"/>
      <c r="AC86" s="117"/>
      <c r="AD86" s="117"/>
    </row>
    <row r="87" spans="1:30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93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103"/>
      <c r="X87" s="103"/>
      <c r="Y87" s="117"/>
      <c r="Z87" s="117"/>
      <c r="AA87" s="117"/>
      <c r="AB87" s="117"/>
      <c r="AC87" s="117"/>
      <c r="AD87" s="117"/>
    </row>
    <row r="88" spans="1:30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93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103"/>
      <c r="X88" s="103"/>
      <c r="Y88" s="117"/>
      <c r="Z88" s="117"/>
      <c r="AA88" s="117"/>
      <c r="AB88" s="117"/>
      <c r="AC88" s="117"/>
      <c r="AD88" s="117"/>
    </row>
    <row r="89" spans="1:30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93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103"/>
      <c r="X89" s="103"/>
      <c r="Y89" s="117"/>
      <c r="Z89" s="117"/>
      <c r="AA89" s="117"/>
      <c r="AB89" s="117"/>
      <c r="AC89" s="117"/>
      <c r="AD89" s="117"/>
    </row>
    <row r="90" spans="1:30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93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103"/>
      <c r="X90" s="103"/>
      <c r="Y90" s="117"/>
      <c r="Z90" s="117"/>
      <c r="AA90" s="117"/>
      <c r="AB90" s="117"/>
      <c r="AC90" s="117"/>
      <c r="AD90" s="117"/>
    </row>
    <row r="91" spans="1:30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93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103"/>
      <c r="X91" s="103"/>
      <c r="Y91" s="117"/>
      <c r="Z91" s="117"/>
      <c r="AA91" s="117"/>
      <c r="AB91" s="117"/>
      <c r="AC91" s="117"/>
      <c r="AD91" s="117"/>
    </row>
    <row r="92" spans="1:30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93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103"/>
      <c r="X92" s="103"/>
      <c r="Y92" s="117"/>
      <c r="Z92" s="117"/>
      <c r="AA92" s="117"/>
      <c r="AB92" s="117"/>
      <c r="AC92" s="117"/>
      <c r="AD92" s="117"/>
    </row>
    <row r="93" spans="1:30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93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103"/>
      <c r="X93" s="103"/>
      <c r="Y93" s="117"/>
      <c r="Z93" s="117"/>
      <c r="AA93" s="117"/>
      <c r="AB93" s="117"/>
      <c r="AC93" s="117"/>
      <c r="AD93" s="117"/>
    </row>
    <row r="94" spans="1:30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93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103"/>
      <c r="X94" s="103"/>
      <c r="Y94" s="117"/>
      <c r="Z94" s="117"/>
      <c r="AA94" s="117"/>
      <c r="AB94" s="117"/>
      <c r="AC94" s="117"/>
      <c r="AD94" s="117"/>
    </row>
    <row r="95" spans="1:30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93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103"/>
      <c r="X95" s="103"/>
      <c r="Y95" s="117"/>
      <c r="Z95" s="117"/>
      <c r="AA95" s="117"/>
      <c r="AB95" s="117"/>
      <c r="AC95" s="117"/>
      <c r="AD95" s="117"/>
    </row>
    <row r="96" spans="1:30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93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103"/>
      <c r="X96" s="103"/>
      <c r="Y96" s="117"/>
      <c r="Z96" s="117"/>
      <c r="AA96" s="117"/>
      <c r="AB96" s="117"/>
      <c r="AC96" s="117"/>
      <c r="AD96" s="117"/>
    </row>
    <row r="97" spans="1:22">
      <c r="A97" s="129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3"/>
      <c r="M97" s="130"/>
      <c r="N97" s="130"/>
      <c r="O97" s="130"/>
      <c r="P97" s="130"/>
      <c r="Q97" s="130"/>
      <c r="R97" s="130"/>
      <c r="S97" s="130"/>
      <c r="T97" s="130"/>
      <c r="U97" s="130"/>
      <c r="V97" s="130"/>
    </row>
    <row r="98" spans="1:22">
      <c r="A98" s="129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3"/>
      <c r="M98" s="130"/>
      <c r="N98" s="130"/>
      <c r="O98" s="130"/>
      <c r="P98" s="130"/>
      <c r="Q98" s="130"/>
      <c r="R98" s="130"/>
      <c r="S98" s="130"/>
      <c r="T98" s="130"/>
      <c r="U98" s="130"/>
      <c r="V98" s="130"/>
    </row>
    <row r="99" spans="1:22">
      <c r="A99" s="129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3"/>
      <c r="M99" s="130"/>
      <c r="N99" s="130"/>
      <c r="O99" s="130"/>
      <c r="P99" s="130"/>
      <c r="Q99" s="130"/>
      <c r="R99" s="130"/>
      <c r="S99" s="130"/>
      <c r="T99" s="130"/>
      <c r="U99" s="130"/>
      <c r="V99" s="130"/>
    </row>
    <row r="100" spans="1:22">
      <c r="A100" s="129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3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</row>
    <row r="101" spans="1:22">
      <c r="A101" s="129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3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</row>
    <row r="102" spans="1:22">
      <c r="A102" s="129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3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</row>
    <row r="103" spans="1:22">
      <c r="A103" s="129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3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</row>
    <row r="104" spans="1:22">
      <c r="A104" s="129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3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</row>
  </sheetData>
  <mergeCells count="91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40:E40"/>
    <mergeCell ref="A43:E43"/>
    <mergeCell ref="A44:E44"/>
    <mergeCell ref="A45:E45"/>
    <mergeCell ref="A46:E46"/>
    <mergeCell ref="A47:E47"/>
    <mergeCell ref="A49:K49"/>
    <mergeCell ref="A50:E50"/>
    <mergeCell ref="A51:E51"/>
    <mergeCell ref="A55:E55"/>
    <mergeCell ref="A56:E56"/>
    <mergeCell ref="A57:E57"/>
    <mergeCell ref="A58:E58"/>
    <mergeCell ref="A59:E59"/>
    <mergeCell ref="A60:K60"/>
    <mergeCell ref="A61:B61"/>
    <mergeCell ref="A62:K62"/>
    <mergeCell ref="A63:K63"/>
    <mergeCell ref="A64:K64"/>
    <mergeCell ref="A65:K65"/>
    <mergeCell ref="A66:K66"/>
    <mergeCell ref="A67:H67"/>
    <mergeCell ref="A68:C68"/>
    <mergeCell ref="A70:K70"/>
    <mergeCell ref="A71:B71"/>
    <mergeCell ref="D71:E71"/>
    <mergeCell ref="I71:J71"/>
    <mergeCell ref="A72:B72"/>
    <mergeCell ref="D72:E72"/>
    <mergeCell ref="I72:J72"/>
    <mergeCell ref="A73:B73"/>
    <mergeCell ref="D73:E73"/>
    <mergeCell ref="I73:J73"/>
    <mergeCell ref="A74:B74"/>
    <mergeCell ref="D74:E74"/>
    <mergeCell ref="I74:J74"/>
    <mergeCell ref="A75:J75"/>
    <mergeCell ref="A76:J76"/>
    <mergeCell ref="A19:A22"/>
    <mergeCell ref="B20:B22"/>
    <mergeCell ref="C20:C22"/>
    <mergeCell ref="D21:D22"/>
    <mergeCell ref="E21:E22"/>
    <mergeCell ref="F21:F22"/>
    <mergeCell ref="F52:F54"/>
    <mergeCell ref="G21:G22"/>
    <mergeCell ref="G52:G54"/>
    <mergeCell ref="H21:H22"/>
    <mergeCell ref="H52:H54"/>
    <mergeCell ref="I21:I22"/>
    <mergeCell ref="I52:I54"/>
    <mergeCell ref="J21:J22"/>
    <mergeCell ref="J52:J54"/>
    <mergeCell ref="K21:K22"/>
    <mergeCell ref="K52:K54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0:V21"/>
    <mergeCell ref="A41:E42"/>
    <mergeCell ref="A52:E54"/>
  </mergeCells>
  <printOptions horizontalCentered="1"/>
  <pageMargins left="0.315277777777778" right="0.315277777777778" top="0.831944444444445" bottom="0.590972222222222" header="0.511811023622047" footer="0.315277777777778"/>
  <pageSetup paperSize="9" fitToHeight="0" orientation="landscape" horizontalDpi="300" verticalDpi="300"/>
  <headerFooter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Regina da Fonseca</dc:creator>
  <cp:lastModifiedBy>michellefigueiredo</cp:lastModifiedBy>
  <cp:revision>74</cp:revision>
  <dcterms:created xsi:type="dcterms:W3CDTF">2025-01-20T14:19:00Z</dcterms:created>
  <dcterms:modified xsi:type="dcterms:W3CDTF">2026-07-21T18:00:33Z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DCD0D8B4013C41019367FF834613212E_12</vt:lpwstr>
  </property>
  <property fmtid="{D5CDD505-2E9C-101B-9397-08002B2CF9AE}" pid="3" name="KSOProductBuildVer">
    <vt:lpwstr>1046-12.2.0.13306</vt:lpwstr>
  </property>
</Properties>
</file>